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980" yWindow="-20" windowWidth="19440" windowHeight="117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BP9"/>
  <c r="AC9"/>
  <c r="BQ9"/>
  <c r="AD9"/>
  <c r="BR9"/>
  <c r="AE9"/>
  <c r="AA10"/>
  <c r="BO10"/>
  <c r="AB10"/>
  <c r="AC10"/>
  <c r="BQ10"/>
  <c r="AD10"/>
  <c r="BR10"/>
  <c r="AE10"/>
  <c r="BS10"/>
  <c r="AA11"/>
  <c r="AB11"/>
  <c r="BP11"/>
  <c r="AC11"/>
  <c r="AD11"/>
  <c r="BR11"/>
  <c r="AE11"/>
  <c r="AA12"/>
  <c r="BO12"/>
  <c r="AB12"/>
  <c r="BP12"/>
  <c r="AC12"/>
  <c r="BQ12"/>
  <c r="AD12"/>
  <c r="BR12"/>
  <c r="AE12"/>
  <c r="BS12"/>
  <c r="AA13"/>
  <c r="AB13"/>
  <c r="BP13"/>
  <c r="AC13"/>
  <c r="AD13"/>
  <c r="BR13"/>
  <c r="AE13"/>
  <c r="BS13"/>
  <c r="AA14"/>
  <c r="BO14"/>
  <c r="AB14"/>
  <c r="BP14"/>
  <c r="AC14"/>
  <c r="BQ14"/>
  <c r="AD14"/>
  <c r="BR14"/>
  <c r="AE14"/>
  <c r="AA15"/>
  <c r="AB15"/>
  <c r="BP15"/>
  <c r="AC15"/>
  <c r="AD15"/>
  <c r="BR15"/>
  <c r="AE15"/>
  <c r="AA16"/>
  <c r="BO16"/>
  <c r="AB16"/>
  <c r="BP16"/>
  <c r="AC16"/>
  <c r="BQ16"/>
  <c r="AD16"/>
  <c r="BR16"/>
  <c r="AE16"/>
  <c r="BS16"/>
  <c r="AA17"/>
  <c r="AB17"/>
  <c r="AC17"/>
  <c r="AD17"/>
  <c r="AE17"/>
  <c r="AA18"/>
  <c r="AB18"/>
  <c r="BP18"/>
  <c r="AC18"/>
  <c r="AD18"/>
  <c r="AE18"/>
  <c r="AA19"/>
  <c r="AB19"/>
  <c r="BP19"/>
  <c r="AC19"/>
  <c r="AD19"/>
  <c r="BR19"/>
  <c r="AE19"/>
  <c r="AA20"/>
  <c r="BO20"/>
  <c r="AB20"/>
  <c r="AC20"/>
  <c r="BQ20"/>
  <c r="AD20"/>
  <c r="AE20"/>
  <c r="AA21"/>
  <c r="AB21"/>
  <c r="BP21"/>
  <c r="AC21"/>
  <c r="AD21"/>
  <c r="BR21"/>
  <c r="AE21"/>
  <c r="AA22"/>
  <c r="AB22"/>
  <c r="AC22"/>
  <c r="AD22"/>
  <c r="BR22"/>
  <c r="AE22"/>
  <c r="AA23"/>
  <c r="AB23"/>
  <c r="BP23"/>
  <c r="AC23"/>
  <c r="AD23"/>
  <c r="AE23"/>
  <c r="AA24"/>
  <c r="AB24"/>
  <c r="AC24"/>
  <c r="AD24"/>
  <c r="AE24"/>
  <c r="AA25"/>
  <c r="AB25"/>
  <c r="AC25"/>
  <c r="AD25"/>
  <c r="AE25"/>
  <c r="AA26"/>
  <c r="BO26"/>
  <c r="AB26"/>
  <c r="AC26"/>
  <c r="BQ26"/>
  <c r="AD26"/>
  <c r="AE26"/>
  <c r="BS26"/>
  <c r="AA27"/>
  <c r="AB27"/>
  <c r="AC27"/>
  <c r="AD27"/>
  <c r="AE27"/>
  <c r="AA28"/>
  <c r="BO28"/>
  <c r="AB28"/>
  <c r="AC28"/>
  <c r="AD28"/>
  <c r="AE28"/>
  <c r="AA29"/>
  <c r="AB29"/>
  <c r="AC29"/>
  <c r="AD29"/>
  <c r="AE29"/>
  <c r="AA30"/>
  <c r="AB30"/>
  <c r="AC30"/>
  <c r="BQ30"/>
  <c r="AD30"/>
  <c r="AE30"/>
  <c r="BS30"/>
  <c r="AA31"/>
  <c r="AB31"/>
  <c r="BP31"/>
  <c r="AC31"/>
  <c r="BQ31"/>
  <c r="AD31"/>
  <c r="BR31"/>
  <c r="AE31"/>
  <c r="BS31"/>
  <c r="AA32"/>
  <c r="BO32"/>
  <c r="AB32"/>
  <c r="AC32"/>
  <c r="AD32"/>
  <c r="AE32"/>
  <c r="AA33"/>
  <c r="AB33"/>
  <c r="AC33"/>
  <c r="AD33"/>
  <c r="AE33"/>
  <c r="AA34"/>
  <c r="AB34"/>
  <c r="AC34"/>
  <c r="AD34"/>
  <c r="AE34"/>
  <c r="BS34"/>
  <c r="AA35"/>
  <c r="AB35"/>
  <c r="BP35"/>
  <c r="AC35"/>
  <c r="AD35"/>
  <c r="BR35"/>
  <c r="AE35"/>
  <c r="AA36"/>
  <c r="BO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BO8"/>
  <c r="AB8"/>
  <c r="BP8"/>
  <c r="AC8"/>
  <c r="BQ8"/>
  <c r="AD8"/>
  <c r="BR8"/>
  <c r="AE8"/>
  <c r="BS8"/>
  <c r="AB7"/>
  <c r="BP7"/>
  <c r="AC7"/>
  <c r="BQ7"/>
  <c r="AD7"/>
  <c r="BR7"/>
  <c r="AE7"/>
  <c r="BS7"/>
  <c r="AA7"/>
  <c r="BO7"/>
  <c r="K9"/>
  <c r="AY9"/>
  <c r="L9"/>
  <c r="AZ9"/>
  <c r="M9"/>
  <c r="BA9"/>
  <c r="N9"/>
  <c r="BB9"/>
  <c r="O9"/>
  <c r="BC9"/>
  <c r="P9"/>
  <c r="BD9"/>
  <c r="Q9"/>
  <c r="BE9"/>
  <c r="R9"/>
  <c r="BF9"/>
  <c r="S9"/>
  <c r="BG9"/>
  <c r="K10"/>
  <c r="L10"/>
  <c r="AZ10"/>
  <c r="M10"/>
  <c r="BA10"/>
  <c r="N10"/>
  <c r="BB10"/>
  <c r="O10"/>
  <c r="BC10"/>
  <c r="P10"/>
  <c r="BD10"/>
  <c r="Q10"/>
  <c r="R10"/>
  <c r="BF10"/>
  <c r="S10"/>
  <c r="BG10"/>
  <c r="K11"/>
  <c r="AY11"/>
  <c r="L11"/>
  <c r="M11"/>
  <c r="BA11"/>
  <c r="N11"/>
  <c r="O11"/>
  <c r="BC11"/>
  <c r="P11"/>
  <c r="Q11"/>
  <c r="BE11"/>
  <c r="R11"/>
  <c r="S11"/>
  <c r="BG11"/>
  <c r="K12"/>
  <c r="AY12"/>
  <c r="L12"/>
  <c r="M12"/>
  <c r="BA12"/>
  <c r="N12"/>
  <c r="BB12"/>
  <c r="O12"/>
  <c r="BC12"/>
  <c r="P12"/>
  <c r="BD12"/>
  <c r="Q12"/>
  <c r="BE12"/>
  <c r="R12"/>
  <c r="BF12"/>
  <c r="S12"/>
  <c r="BG12"/>
  <c r="K13"/>
  <c r="L13"/>
  <c r="AZ13"/>
  <c r="M13"/>
  <c r="BA13"/>
  <c r="N13"/>
  <c r="BB13"/>
  <c r="O13"/>
  <c r="BC13"/>
  <c r="P13"/>
  <c r="BD13"/>
  <c r="Q13"/>
  <c r="BE13"/>
  <c r="R13"/>
  <c r="BF13"/>
  <c r="S13"/>
  <c r="BG13"/>
  <c r="K14"/>
  <c r="AY14"/>
  <c r="L14"/>
  <c r="AZ14"/>
  <c r="M14"/>
  <c r="N14"/>
  <c r="O14"/>
  <c r="P14"/>
  <c r="BD14"/>
  <c r="Q14"/>
  <c r="BE14"/>
  <c r="R14"/>
  <c r="S14"/>
  <c r="BG14"/>
  <c r="K15"/>
  <c r="AY15"/>
  <c r="L15"/>
  <c r="AZ15"/>
  <c r="M15"/>
  <c r="BA15"/>
  <c r="N15"/>
  <c r="BB15"/>
  <c r="O15"/>
  <c r="BC15"/>
  <c r="P15"/>
  <c r="Q15"/>
  <c r="BE15"/>
  <c r="R15"/>
  <c r="BF15"/>
  <c r="S15"/>
  <c r="BG15"/>
  <c r="K16"/>
  <c r="AY16"/>
  <c r="L16"/>
  <c r="M16"/>
  <c r="N16"/>
  <c r="BB16"/>
  <c r="O16"/>
  <c r="BC16"/>
  <c r="P16"/>
  <c r="BD16"/>
  <c r="Q16"/>
  <c r="R16"/>
  <c r="BF16"/>
  <c r="S16"/>
  <c r="BG16"/>
  <c r="K17"/>
  <c r="AY17"/>
  <c r="L17"/>
  <c r="AZ17"/>
  <c r="M17"/>
  <c r="BA17"/>
  <c r="N17"/>
  <c r="BB17"/>
  <c r="O17"/>
  <c r="BC17"/>
  <c r="P17"/>
  <c r="BD17"/>
  <c r="Q17"/>
  <c r="BE17"/>
  <c r="R17"/>
  <c r="BF17"/>
  <c r="S17"/>
  <c r="K18"/>
  <c r="AY18"/>
  <c r="L18"/>
  <c r="AZ18"/>
  <c r="M18"/>
  <c r="N18"/>
  <c r="BB18"/>
  <c r="O18"/>
  <c r="P18"/>
  <c r="BD18"/>
  <c r="Q18"/>
  <c r="BE18"/>
  <c r="R18"/>
  <c r="BF18"/>
  <c r="S18"/>
  <c r="BG18"/>
  <c r="K19"/>
  <c r="AY19"/>
  <c r="L19"/>
  <c r="M19"/>
  <c r="BA19"/>
  <c r="N19"/>
  <c r="O19"/>
  <c r="BC19"/>
  <c r="P19"/>
  <c r="Q19"/>
  <c r="BE19"/>
  <c r="R19"/>
  <c r="BF19"/>
  <c r="S19"/>
  <c r="BG19"/>
  <c r="K20"/>
  <c r="L20"/>
  <c r="AZ20"/>
  <c r="M20"/>
  <c r="N20"/>
  <c r="BB20"/>
  <c r="O20"/>
  <c r="P20"/>
  <c r="BD20"/>
  <c r="Q20"/>
  <c r="R20"/>
  <c r="BF20"/>
  <c r="S20"/>
  <c r="K21"/>
  <c r="AY21"/>
  <c r="L21"/>
  <c r="AZ21"/>
  <c r="M21"/>
  <c r="BA21"/>
  <c r="N21"/>
  <c r="BB21"/>
  <c r="O21"/>
  <c r="BC21"/>
  <c r="P21"/>
  <c r="BD21"/>
  <c r="Q21"/>
  <c r="BE21"/>
  <c r="R21"/>
  <c r="BF21"/>
  <c r="S21"/>
  <c r="BG21"/>
  <c r="K22"/>
  <c r="L22"/>
  <c r="AZ22"/>
  <c r="M22"/>
  <c r="BA22"/>
  <c r="N22"/>
  <c r="BB22"/>
  <c r="O22"/>
  <c r="BC22"/>
  <c r="P22"/>
  <c r="BD22"/>
  <c r="Q22"/>
  <c r="R22"/>
  <c r="BF22"/>
  <c r="S22"/>
  <c r="K23"/>
  <c r="AY23"/>
  <c r="L23"/>
  <c r="AZ23"/>
  <c r="M23"/>
  <c r="BA23"/>
  <c r="N23"/>
  <c r="BB23"/>
  <c r="O23"/>
  <c r="BC23"/>
  <c r="P23"/>
  <c r="Q23"/>
  <c r="BE23"/>
  <c r="R23"/>
  <c r="S23"/>
  <c r="BG23"/>
  <c r="K24"/>
  <c r="L24"/>
  <c r="AZ24"/>
  <c r="M24"/>
  <c r="N24"/>
  <c r="BB24"/>
  <c r="O24"/>
  <c r="P24"/>
  <c r="BD24"/>
  <c r="Q24"/>
  <c r="R24"/>
  <c r="BF24"/>
  <c r="S24"/>
  <c r="K25"/>
  <c r="L25"/>
  <c r="AZ25"/>
  <c r="M25"/>
  <c r="N25"/>
  <c r="O25"/>
  <c r="BC25"/>
  <c r="P25"/>
  <c r="BD25"/>
  <c r="Q25"/>
  <c r="BE25"/>
  <c r="R25"/>
  <c r="S25"/>
  <c r="K26"/>
  <c r="L26"/>
  <c r="M26"/>
  <c r="N26"/>
  <c r="O26"/>
  <c r="P26"/>
  <c r="Q26"/>
  <c r="R26"/>
  <c r="S26"/>
  <c r="K27"/>
  <c r="L27"/>
  <c r="M27"/>
  <c r="BA27"/>
  <c r="N27"/>
  <c r="BB27"/>
  <c r="O27"/>
  <c r="BC27"/>
  <c r="P27"/>
  <c r="Q27"/>
  <c r="R27"/>
  <c r="S27"/>
  <c r="BG27"/>
  <c r="K28"/>
  <c r="L28"/>
  <c r="M28"/>
  <c r="N28"/>
  <c r="BB28"/>
  <c r="O28"/>
  <c r="BC28"/>
  <c r="P28"/>
  <c r="BD28"/>
  <c r="Q28"/>
  <c r="R28"/>
  <c r="BF28"/>
  <c r="S28"/>
  <c r="BG28"/>
  <c r="K29"/>
  <c r="L29"/>
  <c r="M29"/>
  <c r="N29"/>
  <c r="O29"/>
  <c r="BC29"/>
  <c r="P29"/>
  <c r="Q29"/>
  <c r="BE29"/>
  <c r="R29"/>
  <c r="S29"/>
  <c r="K30"/>
  <c r="L30"/>
  <c r="AZ30"/>
  <c r="M30"/>
  <c r="BA30"/>
  <c r="N30"/>
  <c r="BB30"/>
  <c r="O30"/>
  <c r="BC30"/>
  <c r="P30"/>
  <c r="BD30"/>
  <c r="Q30"/>
  <c r="R30"/>
  <c r="BF30"/>
  <c r="S30"/>
  <c r="K31"/>
  <c r="AY31"/>
  <c r="L31"/>
  <c r="M31"/>
  <c r="BA31"/>
  <c r="N31"/>
  <c r="BB31"/>
  <c r="O31"/>
  <c r="BC31"/>
  <c r="P31"/>
  <c r="Q31"/>
  <c r="R31"/>
  <c r="S31"/>
  <c r="BG31"/>
  <c r="K32"/>
  <c r="L32"/>
  <c r="M32"/>
  <c r="N32"/>
  <c r="O32"/>
  <c r="P32"/>
  <c r="Q32"/>
  <c r="R32"/>
  <c r="BF32"/>
  <c r="S32"/>
  <c r="K33"/>
  <c r="L33"/>
  <c r="M33"/>
  <c r="N33"/>
  <c r="BB33"/>
  <c r="O33"/>
  <c r="P33"/>
  <c r="BD33"/>
  <c r="Q33"/>
  <c r="BE33"/>
  <c r="R33"/>
  <c r="S33"/>
  <c r="K34"/>
  <c r="L34"/>
  <c r="M34"/>
  <c r="N34"/>
  <c r="O34"/>
  <c r="P34"/>
  <c r="BD34"/>
  <c r="Q34"/>
  <c r="R34"/>
  <c r="S34"/>
  <c r="K35"/>
  <c r="L35"/>
  <c r="M35"/>
  <c r="BA35"/>
  <c r="N35"/>
  <c r="O35"/>
  <c r="BC35"/>
  <c r="P35"/>
  <c r="Q35"/>
  <c r="BE35"/>
  <c r="R35"/>
  <c r="S35"/>
  <c r="BG35"/>
  <c r="K36"/>
  <c r="L36"/>
  <c r="AZ36"/>
  <c r="M36"/>
  <c r="N36"/>
  <c r="BB36"/>
  <c r="O36"/>
  <c r="P36"/>
  <c r="BD36"/>
  <c r="Q36"/>
  <c r="R36"/>
  <c r="BF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BA70"/>
  <c r="N70"/>
  <c r="O70"/>
  <c r="BC70"/>
  <c r="P70"/>
  <c r="Q70"/>
  <c r="BE70"/>
  <c r="R70"/>
  <c r="S70"/>
  <c r="BG70"/>
  <c r="K71"/>
  <c r="L71"/>
  <c r="AZ71"/>
  <c r="M71"/>
  <c r="N71"/>
  <c r="BB71"/>
  <c r="O71"/>
  <c r="P71"/>
  <c r="BD71"/>
  <c r="Q71"/>
  <c r="R71"/>
  <c r="BF71"/>
  <c r="S71"/>
  <c r="K72"/>
  <c r="L72"/>
  <c r="M72"/>
  <c r="N72"/>
  <c r="O72"/>
  <c r="P72"/>
  <c r="Q72"/>
  <c r="R72"/>
  <c r="S72"/>
  <c r="K73"/>
  <c r="L73"/>
  <c r="M73"/>
  <c r="N73"/>
  <c r="BB73"/>
  <c r="O73"/>
  <c r="P73"/>
  <c r="BD73"/>
  <c r="Q73"/>
  <c r="R73"/>
  <c r="S73"/>
  <c r="K74"/>
  <c r="AY74"/>
  <c r="L74"/>
  <c r="M74"/>
  <c r="BA74"/>
  <c r="N74"/>
  <c r="O74"/>
  <c r="BC74"/>
  <c r="P74"/>
  <c r="BD74"/>
  <c r="Q74"/>
  <c r="BE74"/>
  <c r="R74"/>
  <c r="S74"/>
  <c r="BG74"/>
  <c r="K75"/>
  <c r="L75"/>
  <c r="M75"/>
  <c r="N75"/>
  <c r="O75"/>
  <c r="BC75"/>
  <c r="P75"/>
  <c r="BD75"/>
  <c r="Q75"/>
  <c r="R75"/>
  <c r="BF75"/>
  <c r="S75"/>
  <c r="K76"/>
  <c r="AY76"/>
  <c r="L76"/>
  <c r="M76"/>
  <c r="BA76"/>
  <c r="N76"/>
  <c r="BB76"/>
  <c r="O76"/>
  <c r="P76"/>
  <c r="Q76"/>
  <c r="R76"/>
  <c r="S76"/>
  <c r="BG76"/>
  <c r="K77"/>
  <c r="L77"/>
  <c r="AZ77"/>
  <c r="M77"/>
  <c r="N77"/>
  <c r="BB77"/>
  <c r="O77"/>
  <c r="P77"/>
  <c r="BD77"/>
  <c r="Q77"/>
  <c r="R77"/>
  <c r="BF77"/>
  <c r="S77"/>
  <c r="K78"/>
  <c r="AY78"/>
  <c r="L78"/>
  <c r="AZ78"/>
  <c r="M78"/>
  <c r="BA78"/>
  <c r="N78"/>
  <c r="O78"/>
  <c r="BC78"/>
  <c r="P78"/>
  <c r="Q78"/>
  <c r="BE78"/>
  <c r="R78"/>
  <c r="S78"/>
  <c r="BG78"/>
  <c r="K79"/>
  <c r="AY79"/>
  <c r="L79"/>
  <c r="AZ79"/>
  <c r="M79"/>
  <c r="N79"/>
  <c r="BB79"/>
  <c r="O79"/>
  <c r="P79"/>
  <c r="BD79"/>
  <c r="Q79"/>
  <c r="R79"/>
  <c r="BF79"/>
  <c r="S79"/>
  <c r="BG79"/>
  <c r="K80"/>
  <c r="L80"/>
  <c r="M80"/>
  <c r="N80"/>
  <c r="O80"/>
  <c r="BC80"/>
  <c r="P80"/>
  <c r="Q80"/>
  <c r="BE80"/>
  <c r="R80"/>
  <c r="BF80"/>
  <c r="S80"/>
  <c r="K81"/>
  <c r="L81"/>
  <c r="M81"/>
  <c r="N81"/>
  <c r="O81"/>
  <c r="P81"/>
  <c r="Q81"/>
  <c r="R81"/>
  <c r="S81"/>
  <c r="K82"/>
  <c r="AY82"/>
  <c r="L82"/>
  <c r="M82"/>
  <c r="N82"/>
  <c r="O82"/>
  <c r="P82"/>
  <c r="BD82"/>
  <c r="Q82"/>
  <c r="BE82"/>
  <c r="R82"/>
  <c r="S82"/>
  <c r="BG82"/>
  <c r="K83"/>
  <c r="L83"/>
  <c r="AZ83"/>
  <c r="M83"/>
  <c r="N83"/>
  <c r="BB83"/>
  <c r="O83"/>
  <c r="BC83"/>
  <c r="P83"/>
  <c r="Q83"/>
  <c r="R83"/>
  <c r="S83"/>
  <c r="K84"/>
  <c r="L84"/>
  <c r="M84"/>
  <c r="N84"/>
  <c r="O84"/>
  <c r="P84"/>
  <c r="Q84"/>
  <c r="R84"/>
  <c r="S84"/>
  <c r="K85"/>
  <c r="L85"/>
  <c r="AZ85"/>
  <c r="M85"/>
  <c r="N85"/>
  <c r="BB85"/>
  <c r="O85"/>
  <c r="P85"/>
  <c r="BD85"/>
  <c r="Q85"/>
  <c r="R85"/>
  <c r="BF85"/>
  <c r="S85"/>
  <c r="K86"/>
  <c r="AY86"/>
  <c r="L86"/>
  <c r="M86"/>
  <c r="BA86"/>
  <c r="N86"/>
  <c r="O86"/>
  <c r="BC86"/>
  <c r="P86"/>
  <c r="Q86"/>
  <c r="BE86"/>
  <c r="R86"/>
  <c r="S86"/>
  <c r="BG86"/>
  <c r="K87"/>
  <c r="L87"/>
  <c r="AZ87"/>
  <c r="M87"/>
  <c r="N87"/>
  <c r="BB87"/>
  <c r="O87"/>
  <c r="P87"/>
  <c r="BD87"/>
  <c r="Q87"/>
  <c r="R87"/>
  <c r="BF87"/>
  <c r="S87"/>
  <c r="K88"/>
  <c r="AY88"/>
  <c r="L88"/>
  <c r="M88"/>
  <c r="BA88"/>
  <c r="N88"/>
  <c r="O88"/>
  <c r="BC88"/>
  <c r="P88"/>
  <c r="Q88"/>
  <c r="BE88"/>
  <c r="R88"/>
  <c r="S88"/>
  <c r="BG88"/>
  <c r="K89"/>
  <c r="L89"/>
  <c r="AZ89"/>
  <c r="M89"/>
  <c r="N89"/>
  <c r="BB89"/>
  <c r="O89"/>
  <c r="P89"/>
  <c r="BD89"/>
  <c r="Q89"/>
  <c r="R89"/>
  <c r="BF89"/>
  <c r="S89"/>
  <c r="K90"/>
  <c r="L90"/>
  <c r="AZ90"/>
  <c r="M90"/>
  <c r="BA90"/>
  <c r="N90"/>
  <c r="O90"/>
  <c r="BC90"/>
  <c r="P90"/>
  <c r="Q90"/>
  <c r="R90"/>
  <c r="S90"/>
  <c r="K91"/>
  <c r="AY91"/>
  <c r="L91"/>
  <c r="AZ91"/>
  <c r="M91"/>
  <c r="N91"/>
  <c r="BB91"/>
  <c r="O91"/>
  <c r="P91"/>
  <c r="Q91"/>
  <c r="R91"/>
  <c r="S91"/>
  <c r="BG91"/>
  <c r="K92"/>
  <c r="AY92"/>
  <c r="L92"/>
  <c r="M92"/>
  <c r="BA92"/>
  <c r="N92"/>
  <c r="O92"/>
  <c r="P92"/>
  <c r="Q92"/>
  <c r="R92"/>
  <c r="BF92"/>
  <c r="S92"/>
  <c r="BG92"/>
  <c r="K93"/>
  <c r="L93"/>
  <c r="AZ93"/>
  <c r="M93"/>
  <c r="N93"/>
  <c r="BB93"/>
  <c r="O93"/>
  <c r="P93"/>
  <c r="BD93"/>
  <c r="Q93"/>
  <c r="R93"/>
  <c r="BF93"/>
  <c r="S93"/>
  <c r="K94"/>
  <c r="AY94"/>
  <c r="L94"/>
  <c r="M94"/>
  <c r="BA94"/>
  <c r="N94"/>
  <c r="O94"/>
  <c r="BC94"/>
  <c r="P94"/>
  <c r="Q94"/>
  <c r="BE94"/>
  <c r="R94"/>
  <c r="S94"/>
  <c r="BG94"/>
  <c r="K95"/>
  <c r="AY95"/>
  <c r="L95"/>
  <c r="M95"/>
  <c r="N95"/>
  <c r="O95"/>
  <c r="BC95"/>
  <c r="P95"/>
  <c r="BD95"/>
  <c r="Q95"/>
  <c r="R95"/>
  <c r="BF95"/>
  <c r="S95"/>
  <c r="BG95"/>
  <c r="K96"/>
  <c r="L96"/>
  <c r="M96"/>
  <c r="N96"/>
  <c r="BB96"/>
  <c r="O96"/>
  <c r="BC96"/>
  <c r="P96"/>
  <c r="Q96"/>
  <c r="BE96"/>
  <c r="R96"/>
  <c r="S96"/>
  <c r="K97"/>
  <c r="L97"/>
  <c r="M97"/>
  <c r="BA97"/>
  <c r="N97"/>
  <c r="BB97"/>
  <c r="O97"/>
  <c r="P97"/>
  <c r="BD97"/>
  <c r="Q97"/>
  <c r="BE97"/>
  <c r="R97"/>
  <c r="S97"/>
  <c r="K98"/>
  <c r="AY98"/>
  <c r="L98"/>
  <c r="AZ98"/>
  <c r="M98"/>
  <c r="BA98"/>
  <c r="N98"/>
  <c r="O98"/>
  <c r="BC98"/>
  <c r="P98"/>
  <c r="BD98"/>
  <c r="Q98"/>
  <c r="BE98"/>
  <c r="R98"/>
  <c r="S98"/>
  <c r="BG98"/>
  <c r="K99"/>
  <c r="AY99"/>
  <c r="L99"/>
  <c r="AZ99"/>
  <c r="M99"/>
  <c r="N99"/>
  <c r="BB99"/>
  <c r="O99"/>
  <c r="BC99"/>
  <c r="P99"/>
  <c r="Q99"/>
  <c r="R99"/>
  <c r="S99"/>
  <c r="BG99"/>
  <c r="K100"/>
  <c r="AY100"/>
  <c r="L100"/>
  <c r="M100"/>
  <c r="BA100"/>
  <c r="N100"/>
  <c r="O100"/>
  <c r="BC100"/>
  <c r="P100"/>
  <c r="Q100"/>
  <c r="BE100"/>
  <c r="R100"/>
  <c r="S100"/>
  <c r="BG100"/>
  <c r="K101"/>
  <c r="L101"/>
  <c r="AZ101"/>
  <c r="M101"/>
  <c r="N101"/>
  <c r="BB101"/>
  <c r="O101"/>
  <c r="P101"/>
  <c r="BD101"/>
  <c r="Q101"/>
  <c r="R101"/>
  <c r="BF101"/>
  <c r="S101"/>
  <c r="K102"/>
  <c r="AY102"/>
  <c r="L102"/>
  <c r="AZ102"/>
  <c r="M102"/>
  <c r="BA102"/>
  <c r="N102"/>
  <c r="BB102"/>
  <c r="O102"/>
  <c r="BC102"/>
  <c r="P102"/>
  <c r="BD102"/>
  <c r="Q102"/>
  <c r="BE102"/>
  <c r="R102"/>
  <c r="S102"/>
  <c r="BG102"/>
  <c r="K103"/>
  <c r="AY103"/>
  <c r="L103"/>
  <c r="AZ103"/>
  <c r="M103"/>
  <c r="N103"/>
  <c r="BB103"/>
  <c r="O103"/>
  <c r="BC103"/>
  <c r="P103"/>
  <c r="Q103"/>
  <c r="R103"/>
  <c r="S103"/>
  <c r="BG103"/>
  <c r="K104"/>
  <c r="AY104"/>
  <c r="L104"/>
  <c r="M104"/>
  <c r="BA104"/>
  <c r="N104"/>
  <c r="BB104"/>
  <c r="O104"/>
  <c r="BC104"/>
  <c r="P104"/>
  <c r="Q104"/>
  <c r="BE104"/>
  <c r="R104"/>
  <c r="BF104"/>
  <c r="S104"/>
  <c r="BG104"/>
  <c r="K105"/>
  <c r="L105"/>
  <c r="M105"/>
  <c r="BA105"/>
  <c r="N105"/>
  <c r="BB105"/>
  <c r="O105"/>
  <c r="P105"/>
  <c r="BD105"/>
  <c r="Q105"/>
  <c r="BE105"/>
  <c r="R105"/>
  <c r="S105"/>
  <c r="K106"/>
  <c r="AY106"/>
  <c r="L106"/>
  <c r="AZ106"/>
  <c r="M106"/>
  <c r="BA106"/>
  <c r="N106"/>
  <c r="BB106"/>
  <c r="O106"/>
  <c r="BC106"/>
  <c r="P106"/>
  <c r="BD106"/>
  <c r="Q106"/>
  <c r="BE106"/>
  <c r="R106"/>
  <c r="BF106"/>
  <c r="S106"/>
  <c r="BG106"/>
  <c r="K107"/>
  <c r="AY107"/>
  <c r="L107"/>
  <c r="AZ107"/>
  <c r="M107"/>
  <c r="BA107"/>
  <c r="N107"/>
  <c r="BB107"/>
  <c r="O107"/>
  <c r="BC107"/>
  <c r="P107"/>
  <c r="BD107"/>
  <c r="Q107"/>
  <c r="BE107"/>
  <c r="R107"/>
  <c r="BF107"/>
  <c r="S107"/>
  <c r="BG107"/>
  <c r="K8"/>
  <c r="AY8"/>
  <c r="L8"/>
  <c r="AZ8"/>
  <c r="M8"/>
  <c r="BA8"/>
  <c r="N8"/>
  <c r="BB8"/>
  <c r="O8"/>
  <c r="BC8"/>
  <c r="P8"/>
  <c r="BD8"/>
  <c r="Q8"/>
  <c r="BE8"/>
  <c r="R8"/>
  <c r="BF8"/>
  <c r="S8"/>
  <c r="BG8"/>
  <c r="L7"/>
  <c r="AZ7"/>
  <c r="M7"/>
  <c r="BA7"/>
  <c r="N7"/>
  <c r="BB7"/>
  <c r="O7"/>
  <c r="BC7"/>
  <c r="P7"/>
  <c r="BD7"/>
  <c r="Q7"/>
  <c r="BE7"/>
  <c r="R7"/>
  <c r="BF7"/>
  <c r="S7"/>
  <c r="BG7"/>
  <c r="K7"/>
  <c r="BR17"/>
  <c r="BQ18"/>
  <c r="BS20"/>
  <c r="BQ22"/>
  <c r="BO24"/>
  <c r="BS24"/>
  <c r="BR25"/>
  <c r="BP27"/>
  <c r="BS28"/>
  <c r="BR29"/>
  <c r="BR33"/>
  <c r="BQ34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A25"/>
  <c r="AY27"/>
  <c r="BA29"/>
  <c r="BB32"/>
  <c r="BA33"/>
  <c r="AZ34"/>
  <c r="AY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AY75"/>
  <c r="BG75"/>
  <c r="BF76"/>
  <c r="BD78"/>
  <c r="BC79"/>
  <c r="BB80"/>
  <c r="AZ82"/>
  <c r="AY83"/>
  <c r="BG83"/>
  <c r="BD90"/>
  <c r="BC91"/>
  <c r="BB92"/>
  <c r="BF96"/>
  <c r="E8"/>
  <c r="F8"/>
  <c r="AT8"/>
  <c r="G8"/>
  <c r="AU8"/>
  <c r="H8"/>
  <c r="AV8"/>
  <c r="J8"/>
  <c r="AX8"/>
  <c r="E9"/>
  <c r="G9"/>
  <c r="AU9"/>
  <c r="J9"/>
  <c r="AX9"/>
  <c r="E10"/>
  <c r="F10"/>
  <c r="AT10"/>
  <c r="I10"/>
  <c r="AW10"/>
  <c r="J10"/>
  <c r="AX10"/>
  <c r="E11"/>
  <c r="AS11"/>
  <c r="J11"/>
  <c r="AX11"/>
  <c r="E12"/>
  <c r="F12"/>
  <c r="AT12"/>
  <c r="J12"/>
  <c r="AX12"/>
  <c r="E13"/>
  <c r="AS13"/>
  <c r="F13"/>
  <c r="AT13"/>
  <c r="G13"/>
  <c r="AU13"/>
  <c r="H13"/>
  <c r="AV13"/>
  <c r="I13"/>
  <c r="AW13"/>
  <c r="J13"/>
  <c r="AX13"/>
  <c r="E14"/>
  <c r="F14"/>
  <c r="AT14"/>
  <c r="H14"/>
  <c r="AV14"/>
  <c r="J14"/>
  <c r="AX14"/>
  <c r="E15"/>
  <c r="F15"/>
  <c r="AT15"/>
  <c r="G15"/>
  <c r="AU15"/>
  <c r="I15"/>
  <c r="AW15"/>
  <c r="J15"/>
  <c r="AX15"/>
  <c r="E16"/>
  <c r="AS16"/>
  <c r="G16"/>
  <c r="I16"/>
  <c r="AW16"/>
  <c r="J16"/>
  <c r="AX16"/>
  <c r="E17"/>
  <c r="F17"/>
  <c r="AT17"/>
  <c r="I17"/>
  <c r="AW17"/>
  <c r="J17"/>
  <c r="AX17"/>
  <c r="E18"/>
  <c r="F18"/>
  <c r="AT18"/>
  <c r="G18"/>
  <c r="AU18"/>
  <c r="H18"/>
  <c r="AV18"/>
  <c r="I18"/>
  <c r="AW18"/>
  <c r="J18"/>
  <c r="AX18"/>
  <c r="E19"/>
  <c r="AS19"/>
  <c r="I19"/>
  <c r="AW19"/>
  <c r="J19"/>
  <c r="AX19"/>
  <c r="E20"/>
  <c r="F20"/>
  <c r="AT20"/>
  <c r="G20"/>
  <c r="AU20"/>
  <c r="H20"/>
  <c r="AV20"/>
  <c r="J20"/>
  <c r="AX20"/>
  <c r="E21"/>
  <c r="F21"/>
  <c r="AT21"/>
  <c r="H21"/>
  <c r="AV21"/>
  <c r="I21"/>
  <c r="AW21"/>
  <c r="J21"/>
  <c r="AX21"/>
  <c r="E22"/>
  <c r="G22"/>
  <c r="AU22"/>
  <c r="H22"/>
  <c r="AV22"/>
  <c r="J22"/>
  <c r="AX22"/>
  <c r="E23"/>
  <c r="F23"/>
  <c r="AT23"/>
  <c r="G23"/>
  <c r="AU23"/>
  <c r="H23"/>
  <c r="J23"/>
  <c r="AX23"/>
  <c r="E24"/>
  <c r="G24"/>
  <c r="AU24"/>
  <c r="I24"/>
  <c r="AW24"/>
  <c r="J24"/>
  <c r="AX24"/>
  <c r="E25"/>
  <c r="G25"/>
  <c r="AU25"/>
  <c r="H25"/>
  <c r="AV25"/>
  <c r="I25"/>
  <c r="AW25"/>
  <c r="J25"/>
  <c r="AX25"/>
  <c r="E26"/>
  <c r="G26"/>
  <c r="AU26"/>
  <c r="J26"/>
  <c r="AX26"/>
  <c r="E27"/>
  <c r="AS27"/>
  <c r="G27"/>
  <c r="AU27"/>
  <c r="I27"/>
  <c r="AW27"/>
  <c r="J27"/>
  <c r="AX27"/>
  <c r="E28"/>
  <c r="AS28"/>
  <c r="F28"/>
  <c r="AT28"/>
  <c r="G28"/>
  <c r="AU28"/>
  <c r="H28"/>
  <c r="AV28"/>
  <c r="I28"/>
  <c r="AW28"/>
  <c r="J28"/>
  <c r="AX28"/>
  <c r="E29"/>
  <c r="F29"/>
  <c r="AT29"/>
  <c r="G29"/>
  <c r="H29"/>
  <c r="AV29"/>
  <c r="I29"/>
  <c r="AW29"/>
  <c r="J29"/>
  <c r="AX29"/>
  <c r="E30"/>
  <c r="AS30"/>
  <c r="F30"/>
  <c r="AT30"/>
  <c r="G30"/>
  <c r="AU30"/>
  <c r="H30"/>
  <c r="I30"/>
  <c r="AW30"/>
  <c r="J30"/>
  <c r="AX30"/>
  <c r="E31"/>
  <c r="AS31"/>
  <c r="G31"/>
  <c r="AU31"/>
  <c r="I31"/>
  <c r="AW31"/>
  <c r="J31"/>
  <c r="AX31"/>
  <c r="E32"/>
  <c r="AS32"/>
  <c r="F32"/>
  <c r="AT32"/>
  <c r="G32"/>
  <c r="AU32"/>
  <c r="H32"/>
  <c r="AV32"/>
  <c r="I32"/>
  <c r="AW32"/>
  <c r="J32"/>
  <c r="AX32"/>
  <c r="E33"/>
  <c r="AS33"/>
  <c r="F33"/>
  <c r="AT33"/>
  <c r="G33"/>
  <c r="AU33"/>
  <c r="H33"/>
  <c r="AV33"/>
  <c r="I33"/>
  <c r="AW33"/>
  <c r="J33"/>
  <c r="AX33"/>
  <c r="E34"/>
  <c r="AS34"/>
  <c r="F34"/>
  <c r="AT34"/>
  <c r="G34"/>
  <c r="AU34"/>
  <c r="H34"/>
  <c r="I34"/>
  <c r="AW34"/>
  <c r="J34"/>
  <c r="AX34"/>
  <c r="E35"/>
  <c r="AS35"/>
  <c r="F35"/>
  <c r="AT35"/>
  <c r="G35"/>
  <c r="AU35"/>
  <c r="H35"/>
  <c r="AV35"/>
  <c r="I35"/>
  <c r="AW35"/>
  <c r="J35"/>
  <c r="AX35"/>
  <c r="E36"/>
  <c r="AS36"/>
  <c r="F36"/>
  <c r="AT36"/>
  <c r="G36"/>
  <c r="AU36"/>
  <c r="H36"/>
  <c r="AV36"/>
  <c r="I36"/>
  <c r="AW36"/>
  <c r="J36"/>
  <c r="AX36"/>
  <c r="E37"/>
  <c r="AS37"/>
  <c r="F37"/>
  <c r="AT37"/>
  <c r="G37"/>
  <c r="AU37"/>
  <c r="H37"/>
  <c r="AV37"/>
  <c r="I37"/>
  <c r="AW37"/>
  <c r="J37"/>
  <c r="AX37"/>
  <c r="E38"/>
  <c r="F38"/>
  <c r="AT38"/>
  <c r="AS38"/>
  <c r="G38"/>
  <c r="AU38"/>
  <c r="H38"/>
  <c r="AV38"/>
  <c r="I38"/>
  <c r="AW38"/>
  <c r="J38"/>
  <c r="AX38"/>
  <c r="E39"/>
  <c r="AS39"/>
  <c r="F39"/>
  <c r="AT39"/>
  <c r="G39"/>
  <c r="AU39"/>
  <c r="H39"/>
  <c r="AV39"/>
  <c r="I39"/>
  <c r="AW39"/>
  <c r="J39"/>
  <c r="AX39"/>
  <c r="E40"/>
  <c r="AS40"/>
  <c r="F40"/>
  <c r="AT40"/>
  <c r="G40"/>
  <c r="H40"/>
  <c r="AV40"/>
  <c r="I40"/>
  <c r="AW40"/>
  <c r="J40"/>
  <c r="AX40"/>
  <c r="E41"/>
  <c r="AS41"/>
  <c r="F41"/>
  <c r="AT41"/>
  <c r="G41"/>
  <c r="AU41"/>
  <c r="H41"/>
  <c r="AV41"/>
  <c r="I41"/>
  <c r="AW41"/>
  <c r="J41"/>
  <c r="AX41"/>
  <c r="E42"/>
  <c r="AS42"/>
  <c r="F42"/>
  <c r="AT42"/>
  <c r="G42"/>
  <c r="AU42"/>
  <c r="H42"/>
  <c r="I42"/>
  <c r="AW42"/>
  <c r="J42"/>
  <c r="AX42"/>
  <c r="E43"/>
  <c r="AS43"/>
  <c r="F43"/>
  <c r="AT43"/>
  <c r="G43"/>
  <c r="AU43"/>
  <c r="H43"/>
  <c r="AV43"/>
  <c r="I43"/>
  <c r="J43"/>
  <c r="AX43"/>
  <c r="E44"/>
  <c r="AS44"/>
  <c r="F44"/>
  <c r="AT44"/>
  <c r="G44"/>
  <c r="AU44"/>
  <c r="H44"/>
  <c r="AV44"/>
  <c r="I44"/>
  <c r="AW44"/>
  <c r="J44"/>
  <c r="AX44"/>
  <c r="E45"/>
  <c r="AS45"/>
  <c r="F45"/>
  <c r="AT45"/>
  <c r="G45"/>
  <c r="H45"/>
  <c r="AV45"/>
  <c r="I45"/>
  <c r="AW45"/>
  <c r="J45"/>
  <c r="AX45"/>
  <c r="E46"/>
  <c r="AS46"/>
  <c r="F46"/>
  <c r="AT46"/>
  <c r="G46"/>
  <c r="AU46"/>
  <c r="H46"/>
  <c r="AV46"/>
  <c r="I46"/>
  <c r="AW46"/>
  <c r="J46"/>
  <c r="AX46"/>
  <c r="E47"/>
  <c r="AS47"/>
  <c r="F47"/>
  <c r="AT47"/>
  <c r="G47"/>
  <c r="AU47"/>
  <c r="H47"/>
  <c r="AV47"/>
  <c r="I47"/>
  <c r="AW47"/>
  <c r="J47"/>
  <c r="AX47"/>
  <c r="E48"/>
  <c r="AS48"/>
  <c r="F48"/>
  <c r="AT48"/>
  <c r="G48"/>
  <c r="H48"/>
  <c r="AV48"/>
  <c r="I48"/>
  <c r="J48"/>
  <c r="AX48"/>
  <c r="E49"/>
  <c r="AS49"/>
  <c r="F49"/>
  <c r="AT49"/>
  <c r="G49"/>
  <c r="AU49"/>
  <c r="H49"/>
  <c r="AV49"/>
  <c r="I49"/>
  <c r="J49"/>
  <c r="AX49"/>
  <c r="E50"/>
  <c r="AS50"/>
  <c r="F50"/>
  <c r="AT50"/>
  <c r="G50"/>
  <c r="H50"/>
  <c r="AV50"/>
  <c r="I50"/>
  <c r="AW50"/>
  <c r="J50"/>
  <c r="AX50"/>
  <c r="E51"/>
  <c r="AS51"/>
  <c r="F51"/>
  <c r="AT51"/>
  <c r="G51"/>
  <c r="AU51"/>
  <c r="H51"/>
  <c r="AV51"/>
  <c r="I51"/>
  <c r="AW51"/>
  <c r="J51"/>
  <c r="AX51"/>
  <c r="E52"/>
  <c r="F52"/>
  <c r="AT52"/>
  <c r="G52"/>
  <c r="H52"/>
  <c r="AV52"/>
  <c r="I52"/>
  <c r="J52"/>
  <c r="AX52"/>
  <c r="E53"/>
  <c r="AS53"/>
  <c r="F53"/>
  <c r="AT53"/>
  <c r="G53"/>
  <c r="AU53"/>
  <c r="H53"/>
  <c r="AV53"/>
  <c r="I53"/>
  <c r="J53"/>
  <c r="AX53"/>
  <c r="E54"/>
  <c r="AS54"/>
  <c r="F54"/>
  <c r="AT54"/>
  <c r="G54"/>
  <c r="H54"/>
  <c r="AV54"/>
  <c r="I54"/>
  <c r="AW54"/>
  <c r="J54"/>
  <c r="AX54"/>
  <c r="E55"/>
  <c r="AS55"/>
  <c r="F55"/>
  <c r="AT55"/>
  <c r="G55"/>
  <c r="AU55"/>
  <c r="H55"/>
  <c r="AV55"/>
  <c r="I55"/>
  <c r="AW55"/>
  <c r="J55"/>
  <c r="AX55"/>
  <c r="E56"/>
  <c r="F56"/>
  <c r="AT56"/>
  <c r="G56"/>
  <c r="H56"/>
  <c r="AV56"/>
  <c r="I56"/>
  <c r="AW56"/>
  <c r="J56"/>
  <c r="AX56"/>
  <c r="E57"/>
  <c r="AS57"/>
  <c r="F57"/>
  <c r="AT57"/>
  <c r="G57"/>
  <c r="AU57"/>
  <c r="H57"/>
  <c r="I57"/>
  <c r="J57"/>
  <c r="AX57"/>
  <c r="E58"/>
  <c r="AS58"/>
  <c r="F58"/>
  <c r="AT58"/>
  <c r="G58"/>
  <c r="H58"/>
  <c r="AV58"/>
  <c r="I58"/>
  <c r="AW58"/>
  <c r="J58"/>
  <c r="AX58"/>
  <c r="E59"/>
  <c r="AS59"/>
  <c r="F59"/>
  <c r="AT59"/>
  <c r="G59"/>
  <c r="AU59"/>
  <c r="H59"/>
  <c r="AV59"/>
  <c r="I59"/>
  <c r="AW59"/>
  <c r="J59"/>
  <c r="AX59"/>
  <c r="E60"/>
  <c r="F60"/>
  <c r="AT60"/>
  <c r="G60"/>
  <c r="H60"/>
  <c r="AV60"/>
  <c r="I60"/>
  <c r="J60"/>
  <c r="AX60"/>
  <c r="E61"/>
  <c r="F61"/>
  <c r="AT61"/>
  <c r="G61"/>
  <c r="AU61"/>
  <c r="H61"/>
  <c r="AV61"/>
  <c r="I61"/>
  <c r="J61"/>
  <c r="AX61"/>
  <c r="E62"/>
  <c r="AS62"/>
  <c r="F62"/>
  <c r="AT62"/>
  <c r="G62"/>
  <c r="H62"/>
  <c r="AV62"/>
  <c r="I62"/>
  <c r="AW62"/>
  <c r="J62"/>
  <c r="AX62"/>
  <c r="E63"/>
  <c r="F63"/>
  <c r="AT63"/>
  <c r="G63"/>
  <c r="AU63"/>
  <c r="H63"/>
  <c r="AV63"/>
  <c r="I63"/>
  <c r="AW63"/>
  <c r="J63"/>
  <c r="AX63"/>
  <c r="E64"/>
  <c r="F64"/>
  <c r="AT64"/>
  <c r="G64"/>
  <c r="H64"/>
  <c r="AV64"/>
  <c r="I64"/>
  <c r="AW64"/>
  <c r="J64"/>
  <c r="AX64"/>
  <c r="E65"/>
  <c r="F65"/>
  <c r="AT65"/>
  <c r="G65"/>
  <c r="AU65"/>
  <c r="H65"/>
  <c r="AV65"/>
  <c r="I65"/>
  <c r="AW65"/>
  <c r="J65"/>
  <c r="AX65"/>
  <c r="E66"/>
  <c r="AS66"/>
  <c r="F66"/>
  <c r="AT66"/>
  <c r="G66"/>
  <c r="AU66"/>
  <c r="H66"/>
  <c r="AV66"/>
  <c r="I66"/>
  <c r="AW66"/>
  <c r="J66"/>
  <c r="AX66"/>
  <c r="E67"/>
  <c r="AS67"/>
  <c r="F67"/>
  <c r="AT67"/>
  <c r="G67"/>
  <c r="H67"/>
  <c r="AV67"/>
  <c r="I67"/>
  <c r="J67"/>
  <c r="AX67"/>
  <c r="E68"/>
  <c r="AS68"/>
  <c r="F68"/>
  <c r="AT68"/>
  <c r="G68"/>
  <c r="AU68"/>
  <c r="H68"/>
  <c r="I68"/>
  <c r="AW68"/>
  <c r="J68"/>
  <c r="AX68"/>
  <c r="E69"/>
  <c r="AS69"/>
  <c r="F69"/>
  <c r="AT69"/>
  <c r="G69"/>
  <c r="AU69"/>
  <c r="H69"/>
  <c r="AV69"/>
  <c r="I69"/>
  <c r="AW69"/>
  <c r="J69"/>
  <c r="AX69"/>
  <c r="E70"/>
  <c r="AS70"/>
  <c r="F70"/>
  <c r="AT70"/>
  <c r="G70"/>
  <c r="AU70"/>
  <c r="H70"/>
  <c r="AV70"/>
  <c r="I70"/>
  <c r="AW70"/>
  <c r="J70"/>
  <c r="AX70"/>
  <c r="E71"/>
  <c r="AS71"/>
  <c r="F71"/>
  <c r="AT71"/>
  <c r="G71"/>
  <c r="H71"/>
  <c r="AV71"/>
  <c r="I71"/>
  <c r="AW71"/>
  <c r="J71"/>
  <c r="AX71"/>
  <c r="E72"/>
  <c r="AS72"/>
  <c r="F72"/>
  <c r="AT72"/>
  <c r="G72"/>
  <c r="AU72"/>
  <c r="H72"/>
  <c r="AV72"/>
  <c r="I72"/>
  <c r="J72"/>
  <c r="AX72"/>
  <c r="E73"/>
  <c r="F73"/>
  <c r="AT73"/>
  <c r="G73"/>
  <c r="H73"/>
  <c r="AV73"/>
  <c r="I73"/>
  <c r="J73"/>
  <c r="AX73"/>
  <c r="E74"/>
  <c r="F74"/>
  <c r="AT74"/>
  <c r="G74"/>
  <c r="AU74"/>
  <c r="H74"/>
  <c r="AV74"/>
  <c r="I74"/>
  <c r="AW74"/>
  <c r="J74"/>
  <c r="AX74"/>
  <c r="E75"/>
  <c r="AS75"/>
  <c r="F75"/>
  <c r="AT75"/>
  <c r="G75"/>
  <c r="H75"/>
  <c r="AV75"/>
  <c r="I75"/>
  <c r="AW75"/>
  <c r="J75"/>
  <c r="AX75"/>
  <c r="E76"/>
  <c r="AS76"/>
  <c r="F76"/>
  <c r="AT76"/>
  <c r="G76"/>
  <c r="AU76"/>
  <c r="H76"/>
  <c r="AV76"/>
  <c r="I76"/>
  <c r="AW76"/>
  <c r="J76"/>
  <c r="AX76"/>
  <c r="E77"/>
  <c r="AS77"/>
  <c r="F77"/>
  <c r="AT77"/>
  <c r="G77"/>
  <c r="H77"/>
  <c r="AV77"/>
  <c r="I77"/>
  <c r="J77"/>
  <c r="E78"/>
  <c r="AS78"/>
  <c r="F78"/>
  <c r="AT78"/>
  <c r="G78"/>
  <c r="AU78"/>
  <c r="H78"/>
  <c r="AV78"/>
  <c r="I78"/>
  <c r="AW78"/>
  <c r="J78"/>
  <c r="AX78"/>
  <c r="E79"/>
  <c r="AS79"/>
  <c r="F79"/>
  <c r="AT79"/>
  <c r="G79"/>
  <c r="H79"/>
  <c r="AV79"/>
  <c r="I79"/>
  <c r="AW79"/>
  <c r="J79"/>
  <c r="AX79"/>
  <c r="E80"/>
  <c r="AS80"/>
  <c r="F80"/>
  <c r="AT80"/>
  <c r="G80"/>
  <c r="AU80"/>
  <c r="H80"/>
  <c r="AV80"/>
  <c r="I80"/>
  <c r="J80"/>
  <c r="AX80"/>
  <c r="E81"/>
  <c r="AS81"/>
  <c r="F81"/>
  <c r="AT81"/>
  <c r="G81"/>
  <c r="H81"/>
  <c r="AV81"/>
  <c r="I81"/>
  <c r="J81"/>
  <c r="E82"/>
  <c r="AS82"/>
  <c r="F82"/>
  <c r="AT82"/>
  <c r="G82"/>
  <c r="AU82"/>
  <c r="H82"/>
  <c r="I82"/>
  <c r="AW82"/>
  <c r="J82"/>
  <c r="AX82"/>
  <c r="E83"/>
  <c r="AS83"/>
  <c r="F83"/>
  <c r="AT83"/>
  <c r="G83"/>
  <c r="H83"/>
  <c r="AV83"/>
  <c r="I83"/>
  <c r="AW83"/>
  <c r="J83"/>
  <c r="AX83"/>
  <c r="E84"/>
  <c r="AS84"/>
  <c r="F84"/>
  <c r="AT84"/>
  <c r="G84"/>
  <c r="AU84"/>
  <c r="H84"/>
  <c r="AV84"/>
  <c r="I84"/>
  <c r="J84"/>
  <c r="AX84"/>
  <c r="E85"/>
  <c r="AS85"/>
  <c r="F85"/>
  <c r="AT85"/>
  <c r="G85"/>
  <c r="H85"/>
  <c r="AV85"/>
  <c r="I85"/>
  <c r="J85"/>
  <c r="AX85"/>
  <c r="E86"/>
  <c r="AS86"/>
  <c r="F86"/>
  <c r="AT86"/>
  <c r="G86"/>
  <c r="AU86"/>
  <c r="H86"/>
  <c r="AV86"/>
  <c r="I86"/>
  <c r="AW86"/>
  <c r="J86"/>
  <c r="AX86"/>
  <c r="E87"/>
  <c r="F87"/>
  <c r="G87"/>
  <c r="H87"/>
  <c r="AV87"/>
  <c r="I87"/>
  <c r="AW87"/>
  <c r="J87"/>
  <c r="AX87"/>
  <c r="E88"/>
  <c r="F88"/>
  <c r="AT88"/>
  <c r="G88"/>
  <c r="AU88"/>
  <c r="H88"/>
  <c r="AV88"/>
  <c r="I88"/>
  <c r="J88"/>
  <c r="AX88"/>
  <c r="E89"/>
  <c r="AS89"/>
  <c r="F89"/>
  <c r="AT89"/>
  <c r="G89"/>
  <c r="AU89"/>
  <c r="H89"/>
  <c r="AV89"/>
  <c r="I89"/>
  <c r="AW89"/>
  <c r="J89"/>
  <c r="AX89"/>
  <c r="E90"/>
  <c r="AS90"/>
  <c r="F90"/>
  <c r="AT90"/>
  <c r="G90"/>
  <c r="H90"/>
  <c r="AV90"/>
  <c r="I90"/>
  <c r="AW90"/>
  <c r="J90"/>
  <c r="AX90"/>
  <c r="E91"/>
  <c r="AS91"/>
  <c r="F91"/>
  <c r="AT91"/>
  <c r="G91"/>
  <c r="AU91"/>
  <c r="H91"/>
  <c r="AV91"/>
  <c r="I91"/>
  <c r="J91"/>
  <c r="AX91"/>
  <c r="E92"/>
  <c r="AS92"/>
  <c r="F92"/>
  <c r="AT92"/>
  <c r="G92"/>
  <c r="AU92"/>
  <c r="H92"/>
  <c r="I92"/>
  <c r="AW92"/>
  <c r="J92"/>
  <c r="AX92"/>
  <c r="E93"/>
  <c r="AS93"/>
  <c r="F93"/>
  <c r="AT93"/>
  <c r="G93"/>
  <c r="H93"/>
  <c r="AV93"/>
  <c r="I93"/>
  <c r="AW93"/>
  <c r="J93"/>
  <c r="AX93"/>
  <c r="E94"/>
  <c r="AS94"/>
  <c r="F94"/>
  <c r="AT94"/>
  <c r="G94"/>
  <c r="AU94"/>
  <c r="H94"/>
  <c r="AV94"/>
  <c r="I94"/>
  <c r="AW94"/>
  <c r="J94"/>
  <c r="AX94"/>
  <c r="E95"/>
  <c r="AS95"/>
  <c r="F95"/>
  <c r="AT95"/>
  <c r="G95"/>
  <c r="AU95"/>
  <c r="H95"/>
  <c r="AV95"/>
  <c r="I95"/>
  <c r="AW95"/>
  <c r="J95"/>
  <c r="AX95"/>
  <c r="E96"/>
  <c r="AS96"/>
  <c r="F96"/>
  <c r="AT96"/>
  <c r="G96"/>
  <c r="AU96"/>
  <c r="H96"/>
  <c r="AV96"/>
  <c r="I96"/>
  <c r="AW96"/>
  <c r="J96"/>
  <c r="AX96"/>
  <c r="E97"/>
  <c r="AS97"/>
  <c r="F97"/>
  <c r="AT97"/>
  <c r="G97"/>
  <c r="AU97"/>
  <c r="H97"/>
  <c r="AV97"/>
  <c r="I97"/>
  <c r="AW97"/>
  <c r="J97"/>
  <c r="E98"/>
  <c r="AS98"/>
  <c r="F98"/>
  <c r="AT98"/>
  <c r="G98"/>
  <c r="AU98"/>
  <c r="H98"/>
  <c r="AV98"/>
  <c r="I98"/>
  <c r="J98"/>
  <c r="AX98"/>
  <c r="AW98"/>
  <c r="E99"/>
  <c r="AS99"/>
  <c r="F99"/>
  <c r="AT99"/>
  <c r="G99"/>
  <c r="AU99"/>
  <c r="H99"/>
  <c r="AV99"/>
  <c r="I99"/>
  <c r="AW99"/>
  <c r="J99"/>
  <c r="E100"/>
  <c r="AS100"/>
  <c r="F100"/>
  <c r="AT100"/>
  <c r="G100"/>
  <c r="AU100"/>
  <c r="H100"/>
  <c r="AV100"/>
  <c r="I100"/>
  <c r="AW100"/>
  <c r="J100"/>
  <c r="AX100"/>
  <c r="E101"/>
  <c r="AS101"/>
  <c r="F101"/>
  <c r="AT101"/>
  <c r="G101"/>
  <c r="AU101"/>
  <c r="H101"/>
  <c r="AV101"/>
  <c r="I101"/>
  <c r="AW101"/>
  <c r="J101"/>
  <c r="AX101"/>
  <c r="E102"/>
  <c r="AS102"/>
  <c r="F102"/>
  <c r="AT102"/>
  <c r="G102"/>
  <c r="H102"/>
  <c r="AV102"/>
  <c r="I102"/>
  <c r="AW102"/>
  <c r="J102"/>
  <c r="AX102"/>
  <c r="E103"/>
  <c r="AS103"/>
  <c r="F103"/>
  <c r="AT103"/>
  <c r="G103"/>
  <c r="AU103"/>
  <c r="H103"/>
  <c r="AV103"/>
  <c r="I103"/>
  <c r="J103"/>
  <c r="AX103"/>
  <c r="E104"/>
  <c r="AS104"/>
  <c r="F104"/>
  <c r="AT104"/>
  <c r="G104"/>
  <c r="AU104"/>
  <c r="H104"/>
  <c r="AV104"/>
  <c r="I104"/>
  <c r="AW104"/>
  <c r="J104"/>
  <c r="AX104"/>
  <c r="E105"/>
  <c r="AS105"/>
  <c r="F105"/>
  <c r="AT105"/>
  <c r="G105"/>
  <c r="AU105"/>
  <c r="H105"/>
  <c r="AV105"/>
  <c r="I105"/>
  <c r="AW105"/>
  <c r="J105"/>
  <c r="AX105"/>
  <c r="E106"/>
  <c r="AS106"/>
  <c r="F106"/>
  <c r="AT106"/>
  <c r="G106"/>
  <c r="AU106"/>
  <c r="H106"/>
  <c r="AV106"/>
  <c r="I106"/>
  <c r="J106"/>
  <c r="AX106"/>
  <c r="AW106"/>
  <c r="E107"/>
  <c r="AS107"/>
  <c r="AT107"/>
  <c r="G107"/>
  <c r="AU107"/>
  <c r="H107"/>
  <c r="AV107"/>
  <c r="I107"/>
  <c r="AW107"/>
  <c r="J107"/>
  <c r="AX107"/>
  <c r="E7"/>
  <c r="I7"/>
  <c r="AW7"/>
  <c r="B7"/>
  <c r="A7"/>
  <c r="B9"/>
  <c r="A9"/>
  <c r="D9"/>
  <c r="T9"/>
  <c r="U9"/>
  <c r="BI9"/>
  <c r="V9"/>
  <c r="BJ9"/>
  <c r="W9"/>
  <c r="BK9"/>
  <c r="X9"/>
  <c r="BL9"/>
  <c r="Y9"/>
  <c r="BM9"/>
  <c r="Z9"/>
  <c r="BN9"/>
  <c r="AF9"/>
  <c r="BT9"/>
  <c r="AG9"/>
  <c r="BU9"/>
  <c r="AH9"/>
  <c r="BV9"/>
  <c r="B10"/>
  <c r="A10"/>
  <c r="D10"/>
  <c r="AR10"/>
  <c r="BX10"/>
  <c r="T10"/>
  <c r="BH10"/>
  <c r="U10"/>
  <c r="BI10"/>
  <c r="V10"/>
  <c r="BJ10"/>
  <c r="W10"/>
  <c r="BK10"/>
  <c r="X10"/>
  <c r="BL10"/>
  <c r="Y10"/>
  <c r="BM10"/>
  <c r="Z10"/>
  <c r="BN10"/>
  <c r="AF10"/>
  <c r="BT10"/>
  <c r="AG10"/>
  <c r="BU10"/>
  <c r="AH10"/>
  <c r="BV10"/>
  <c r="B11"/>
  <c r="A11"/>
  <c r="D11"/>
  <c r="T11"/>
  <c r="BH11"/>
  <c r="U11"/>
  <c r="BI11"/>
  <c r="V11"/>
  <c r="BJ11"/>
  <c r="W11"/>
  <c r="BK11"/>
  <c r="X11"/>
  <c r="BL11"/>
  <c r="Y11"/>
  <c r="BM11"/>
  <c r="Z11"/>
  <c r="BN11"/>
  <c r="AF11"/>
  <c r="BT11"/>
  <c r="AG11"/>
  <c r="BU11"/>
  <c r="AH11"/>
  <c r="BV11"/>
  <c r="B12"/>
  <c r="AQ12"/>
  <c r="D12"/>
  <c r="AR12"/>
  <c r="BX12"/>
  <c r="T12"/>
  <c r="BH12"/>
  <c r="U12"/>
  <c r="BI12"/>
  <c r="V12"/>
  <c r="BJ12"/>
  <c r="W12"/>
  <c r="BK12"/>
  <c r="X12"/>
  <c r="BL12"/>
  <c r="Y12"/>
  <c r="BM12"/>
  <c r="Z12"/>
  <c r="BN12"/>
  <c r="AF12"/>
  <c r="BT12"/>
  <c r="AG12"/>
  <c r="BU12"/>
  <c r="AH12"/>
  <c r="BV12"/>
  <c r="B13"/>
  <c r="A13"/>
  <c r="D13"/>
  <c r="AR13"/>
  <c r="BX13"/>
  <c r="T13"/>
  <c r="BH13"/>
  <c r="U13"/>
  <c r="BI13"/>
  <c r="V13"/>
  <c r="BJ13"/>
  <c r="W13"/>
  <c r="BK13"/>
  <c r="X13"/>
  <c r="BL13"/>
  <c r="Y13"/>
  <c r="BM13"/>
  <c r="Z13"/>
  <c r="BN13"/>
  <c r="AF13"/>
  <c r="BT13"/>
  <c r="AG13"/>
  <c r="BU13"/>
  <c r="AH13"/>
  <c r="BV13"/>
  <c r="B14"/>
  <c r="A14"/>
  <c r="D14"/>
  <c r="AR14"/>
  <c r="BX14"/>
  <c r="T14"/>
  <c r="BH14"/>
  <c r="U14"/>
  <c r="BI14"/>
  <c r="V14"/>
  <c r="BJ14"/>
  <c r="W14"/>
  <c r="BK14"/>
  <c r="X14"/>
  <c r="BL14"/>
  <c r="Y14"/>
  <c r="BM14"/>
  <c r="Z14"/>
  <c r="BN14"/>
  <c r="AF14"/>
  <c r="BT14"/>
  <c r="AG14"/>
  <c r="BU14"/>
  <c r="AH14"/>
  <c r="BV14"/>
  <c r="B15"/>
  <c r="A15"/>
  <c r="D15"/>
  <c r="T15"/>
  <c r="BH15"/>
  <c r="U15"/>
  <c r="BI15"/>
  <c r="V15"/>
  <c r="BJ15"/>
  <c r="W15"/>
  <c r="BK15"/>
  <c r="X15"/>
  <c r="BL15"/>
  <c r="Y15"/>
  <c r="BM15"/>
  <c r="Z15"/>
  <c r="BN15"/>
  <c r="AF15"/>
  <c r="BT15"/>
  <c r="AG15"/>
  <c r="BU15"/>
  <c r="AH15"/>
  <c r="BV15"/>
  <c r="B16"/>
  <c r="A16"/>
  <c r="D16"/>
  <c r="T16"/>
  <c r="BH16"/>
  <c r="U16"/>
  <c r="BI16"/>
  <c r="V16"/>
  <c r="BJ16"/>
  <c r="W16"/>
  <c r="BK16"/>
  <c r="X16"/>
  <c r="BL16"/>
  <c r="Y16"/>
  <c r="BM16"/>
  <c r="Z16"/>
  <c r="BN16"/>
  <c r="AF16"/>
  <c r="BT16"/>
  <c r="AG16"/>
  <c r="BU16"/>
  <c r="AH16"/>
  <c r="BV16"/>
  <c r="B17"/>
  <c r="A17"/>
  <c r="D17"/>
  <c r="AR17"/>
  <c r="BX17"/>
  <c r="T17"/>
  <c r="BH17"/>
  <c r="U17"/>
  <c r="BI17"/>
  <c r="V17"/>
  <c r="BJ17"/>
  <c r="W17"/>
  <c r="BK17"/>
  <c r="X17"/>
  <c r="BL17"/>
  <c r="Y17"/>
  <c r="BM17"/>
  <c r="Z17"/>
  <c r="BN17"/>
  <c r="AF17"/>
  <c r="BT17"/>
  <c r="AG17"/>
  <c r="BU17"/>
  <c r="AH17"/>
  <c r="BV17"/>
  <c r="B18"/>
  <c r="A18"/>
  <c r="D18"/>
  <c r="AR18"/>
  <c r="BX18"/>
  <c r="T18"/>
  <c r="BH18"/>
  <c r="U18"/>
  <c r="BI18"/>
  <c r="V18"/>
  <c r="BJ18"/>
  <c r="W18"/>
  <c r="BK18"/>
  <c r="X18"/>
  <c r="BL18"/>
  <c r="Y18"/>
  <c r="BM18"/>
  <c r="Z18"/>
  <c r="BN18"/>
  <c r="AF18"/>
  <c r="BT18"/>
  <c r="AG18"/>
  <c r="BU18"/>
  <c r="AH18"/>
  <c r="BV18"/>
  <c r="B19"/>
  <c r="A19"/>
  <c r="D19"/>
  <c r="T19"/>
  <c r="BH19"/>
  <c r="U19"/>
  <c r="BI19"/>
  <c r="V19"/>
  <c r="BJ19"/>
  <c r="W19"/>
  <c r="BK19"/>
  <c r="X19"/>
  <c r="BL19"/>
  <c r="Y19"/>
  <c r="BM19"/>
  <c r="Z19"/>
  <c r="AF19"/>
  <c r="BT19"/>
  <c r="AG19"/>
  <c r="BU19"/>
  <c r="AH19"/>
  <c r="BV19"/>
  <c r="B20"/>
  <c r="AQ20"/>
  <c r="D20"/>
  <c r="AR20"/>
  <c r="BX20"/>
  <c r="T20"/>
  <c r="BH20"/>
  <c r="U20"/>
  <c r="BI20"/>
  <c r="V20"/>
  <c r="BJ20"/>
  <c r="W20"/>
  <c r="BK20"/>
  <c r="X20"/>
  <c r="BL20"/>
  <c r="Y20"/>
  <c r="BM20"/>
  <c r="Z20"/>
  <c r="BN20"/>
  <c r="AF20"/>
  <c r="BT20"/>
  <c r="AG20"/>
  <c r="BU20"/>
  <c r="AH20"/>
  <c r="BV20"/>
  <c r="B21"/>
  <c r="A21"/>
  <c r="D21"/>
  <c r="AR21"/>
  <c r="BX21"/>
  <c r="T21"/>
  <c r="BH21"/>
  <c r="U21"/>
  <c r="BI21"/>
  <c r="V21"/>
  <c r="BJ21"/>
  <c r="W21"/>
  <c r="BK21"/>
  <c r="X21"/>
  <c r="BL21"/>
  <c r="Y21"/>
  <c r="BM21"/>
  <c r="Z21"/>
  <c r="BN21"/>
  <c r="AF21"/>
  <c r="BT21"/>
  <c r="AG21"/>
  <c r="BU21"/>
  <c r="AH21"/>
  <c r="BV21"/>
  <c r="B22"/>
  <c r="A22"/>
  <c r="D22"/>
  <c r="AR22"/>
  <c r="BX22"/>
  <c r="T22"/>
  <c r="BH22"/>
  <c r="U22"/>
  <c r="BI22"/>
  <c r="V22"/>
  <c r="W22"/>
  <c r="BK22"/>
  <c r="X22"/>
  <c r="BL22"/>
  <c r="Y22"/>
  <c r="BM22"/>
  <c r="Z22"/>
  <c r="BN22"/>
  <c r="AF22"/>
  <c r="BT22"/>
  <c r="AG22"/>
  <c r="BU22"/>
  <c r="AH22"/>
  <c r="BV22"/>
  <c r="B23"/>
  <c r="A23"/>
  <c r="D23"/>
  <c r="AR23"/>
  <c r="BX23"/>
  <c r="T23"/>
  <c r="BH23"/>
  <c r="U23"/>
  <c r="BI23"/>
  <c r="V23"/>
  <c r="BJ23"/>
  <c r="W23"/>
  <c r="BK23"/>
  <c r="X23"/>
  <c r="BL23"/>
  <c r="Y23"/>
  <c r="BM23"/>
  <c r="Z23"/>
  <c r="BN23"/>
  <c r="AF23"/>
  <c r="BT23"/>
  <c r="AG23"/>
  <c r="BU23"/>
  <c r="AH23"/>
  <c r="BV23"/>
  <c r="B24"/>
  <c r="AQ24"/>
  <c r="D24"/>
  <c r="AR24"/>
  <c r="BX24"/>
  <c r="T24"/>
  <c r="BH24"/>
  <c r="U24"/>
  <c r="BI24"/>
  <c r="V24"/>
  <c r="BJ24"/>
  <c r="W24"/>
  <c r="BK24"/>
  <c r="X24"/>
  <c r="BL24"/>
  <c r="Y24"/>
  <c r="BM24"/>
  <c r="Z24"/>
  <c r="BN24"/>
  <c r="AF24"/>
  <c r="BT24"/>
  <c r="AG24"/>
  <c r="BU24"/>
  <c r="AH24"/>
  <c r="BV24"/>
  <c r="B25"/>
  <c r="A25"/>
  <c r="D25"/>
  <c r="AR25"/>
  <c r="BX25"/>
  <c r="T25"/>
  <c r="BH25"/>
  <c r="U25"/>
  <c r="BI25"/>
  <c r="V25"/>
  <c r="BJ25"/>
  <c r="W25"/>
  <c r="BK25"/>
  <c r="X25"/>
  <c r="BL25"/>
  <c r="Y25"/>
  <c r="BM25"/>
  <c r="Z25"/>
  <c r="BN25"/>
  <c r="AF25"/>
  <c r="BT25"/>
  <c r="AG25"/>
  <c r="BU25"/>
  <c r="AH25"/>
  <c r="BV25"/>
  <c r="B26"/>
  <c r="A26"/>
  <c r="D26"/>
  <c r="AR26"/>
  <c r="BX26"/>
  <c r="T26"/>
  <c r="BH26"/>
  <c r="U26"/>
  <c r="BI26"/>
  <c r="V26"/>
  <c r="BJ26"/>
  <c r="W26"/>
  <c r="BK26"/>
  <c r="X26"/>
  <c r="BL26"/>
  <c r="Y26"/>
  <c r="BM26"/>
  <c r="Z26"/>
  <c r="BN26"/>
  <c r="AF26"/>
  <c r="BT26"/>
  <c r="AG26"/>
  <c r="BU26"/>
  <c r="AH26"/>
  <c r="BV26"/>
  <c r="B27"/>
  <c r="A27"/>
  <c r="D27"/>
  <c r="AR27"/>
  <c r="BX27"/>
  <c r="T27"/>
  <c r="BH27"/>
  <c r="U27"/>
  <c r="BI27"/>
  <c r="V27"/>
  <c r="BJ27"/>
  <c r="W27"/>
  <c r="BK27"/>
  <c r="X27"/>
  <c r="BL27"/>
  <c r="Y27"/>
  <c r="BM27"/>
  <c r="Z27"/>
  <c r="BN27"/>
  <c r="AF27"/>
  <c r="BT27"/>
  <c r="AG27"/>
  <c r="BU27"/>
  <c r="AH27"/>
  <c r="BV27"/>
  <c r="B28"/>
  <c r="A28"/>
  <c r="D28"/>
  <c r="AR28"/>
  <c r="BX28"/>
  <c r="T28"/>
  <c r="BH28"/>
  <c r="U28"/>
  <c r="BI28"/>
  <c r="V28"/>
  <c r="BJ28"/>
  <c r="W28"/>
  <c r="BK28"/>
  <c r="X28"/>
  <c r="BL28"/>
  <c r="Y28"/>
  <c r="Z28"/>
  <c r="BN28"/>
  <c r="AF28"/>
  <c r="BT28"/>
  <c r="AG28"/>
  <c r="BU28"/>
  <c r="AH28"/>
  <c r="BV28"/>
  <c r="B29"/>
  <c r="A29"/>
  <c r="D29"/>
  <c r="AR29"/>
  <c r="BX29"/>
  <c r="T29"/>
  <c r="U29"/>
  <c r="BI29"/>
  <c r="V29"/>
  <c r="BJ29"/>
  <c r="W29"/>
  <c r="BK29"/>
  <c r="X29"/>
  <c r="BL29"/>
  <c r="Y29"/>
  <c r="BM29"/>
  <c r="Z29"/>
  <c r="BN29"/>
  <c r="AF29"/>
  <c r="BT29"/>
  <c r="AG29"/>
  <c r="BU29"/>
  <c r="AH29"/>
  <c r="BV29"/>
  <c r="B30"/>
  <c r="D30"/>
  <c r="T30"/>
  <c r="BH30"/>
  <c r="U30"/>
  <c r="BI30"/>
  <c r="V30"/>
  <c r="BJ30"/>
  <c r="W30"/>
  <c r="BK30"/>
  <c r="X30"/>
  <c r="BL30"/>
  <c r="Y30"/>
  <c r="BM30"/>
  <c r="Z30"/>
  <c r="BN30"/>
  <c r="AF30"/>
  <c r="BT30"/>
  <c r="AG30"/>
  <c r="BU30"/>
  <c r="AH30"/>
  <c r="BV30"/>
  <c r="B31"/>
  <c r="A31"/>
  <c r="D31"/>
  <c r="AR31"/>
  <c r="BX31"/>
  <c r="T31"/>
  <c r="BH31"/>
  <c r="U31"/>
  <c r="BI31"/>
  <c r="V31"/>
  <c r="BJ31"/>
  <c r="W31"/>
  <c r="BK31"/>
  <c r="X31"/>
  <c r="BL31"/>
  <c r="Y31"/>
  <c r="BM31"/>
  <c r="Z31"/>
  <c r="BN31"/>
  <c r="AF31"/>
  <c r="BT31"/>
  <c r="AG31"/>
  <c r="BU31"/>
  <c r="AH31"/>
  <c r="BV31"/>
  <c r="B32"/>
  <c r="A32"/>
  <c r="D32"/>
  <c r="AR32"/>
  <c r="BX32"/>
  <c r="T32"/>
  <c r="BH32"/>
  <c r="U32"/>
  <c r="BI32"/>
  <c r="V32"/>
  <c r="BJ32"/>
  <c r="W32"/>
  <c r="BK32"/>
  <c r="X32"/>
  <c r="BL32"/>
  <c r="Y32"/>
  <c r="BM32"/>
  <c r="Z32"/>
  <c r="BN32"/>
  <c r="AF32"/>
  <c r="BT32"/>
  <c r="AG32"/>
  <c r="BU32"/>
  <c r="AH32"/>
  <c r="BV32"/>
  <c r="B33"/>
  <c r="A33"/>
  <c r="D33"/>
  <c r="T33"/>
  <c r="BH33"/>
  <c r="U33"/>
  <c r="BI33"/>
  <c r="V33"/>
  <c r="BJ33"/>
  <c r="W33"/>
  <c r="BK33"/>
  <c r="X33"/>
  <c r="BL33"/>
  <c r="Y33"/>
  <c r="BM33"/>
  <c r="Z33"/>
  <c r="BN33"/>
  <c r="AF33"/>
  <c r="BT33"/>
  <c r="AG33"/>
  <c r="BU33"/>
  <c r="AH33"/>
  <c r="BV33"/>
  <c r="B34"/>
  <c r="AQ34"/>
  <c r="D34"/>
  <c r="AR34"/>
  <c r="BX34"/>
  <c r="T34"/>
  <c r="BH34"/>
  <c r="U34"/>
  <c r="BI34"/>
  <c r="V34"/>
  <c r="BJ34"/>
  <c r="W34"/>
  <c r="BK34"/>
  <c r="X34"/>
  <c r="BL34"/>
  <c r="Y34"/>
  <c r="BM34"/>
  <c r="Z34"/>
  <c r="BN34"/>
  <c r="AF34"/>
  <c r="BT34"/>
  <c r="AG34"/>
  <c r="BU34"/>
  <c r="AH34"/>
  <c r="BV34"/>
  <c r="B35"/>
  <c r="D35"/>
  <c r="AR35"/>
  <c r="BX35"/>
  <c r="T35"/>
  <c r="BH35"/>
  <c r="U35"/>
  <c r="BI35"/>
  <c r="V35"/>
  <c r="BJ35"/>
  <c r="W35"/>
  <c r="BK35"/>
  <c r="X35"/>
  <c r="Y35"/>
  <c r="BM35"/>
  <c r="Z35"/>
  <c r="BN35"/>
  <c r="AF35"/>
  <c r="BT35"/>
  <c r="AG35"/>
  <c r="BU35"/>
  <c r="AH35"/>
  <c r="BV35"/>
  <c r="B36"/>
  <c r="AQ36"/>
  <c r="D36"/>
  <c r="AR36"/>
  <c r="BX36"/>
  <c r="T36"/>
  <c r="U36"/>
  <c r="BI36"/>
  <c r="BH36"/>
  <c r="V36"/>
  <c r="BJ36"/>
  <c r="W36"/>
  <c r="BK36"/>
  <c r="X36"/>
  <c r="BL36"/>
  <c r="Y36"/>
  <c r="BM36"/>
  <c r="Z36"/>
  <c r="BN36"/>
  <c r="AF36"/>
  <c r="BT36"/>
  <c r="AG36"/>
  <c r="BU36"/>
  <c r="AH36"/>
  <c r="BV36"/>
  <c r="B37"/>
  <c r="A37"/>
  <c r="D37"/>
  <c r="AR37"/>
  <c r="BX37"/>
  <c r="T37"/>
  <c r="BH37"/>
  <c r="U37"/>
  <c r="BI37"/>
  <c r="V37"/>
  <c r="BJ37"/>
  <c r="W37"/>
  <c r="BK37"/>
  <c r="X37"/>
  <c r="BL37"/>
  <c r="Y37"/>
  <c r="BM37"/>
  <c r="Z37"/>
  <c r="BN37"/>
  <c r="AF37"/>
  <c r="BT37"/>
  <c r="AG37"/>
  <c r="BU37"/>
  <c r="AH37"/>
  <c r="BV37"/>
  <c r="B38"/>
  <c r="A38"/>
  <c r="D38"/>
  <c r="AR38"/>
  <c r="BX38"/>
  <c r="T38"/>
  <c r="U38"/>
  <c r="BI38"/>
  <c r="V38"/>
  <c r="BJ38"/>
  <c r="W38"/>
  <c r="BK38"/>
  <c r="X38"/>
  <c r="BL38"/>
  <c r="Y38"/>
  <c r="BM38"/>
  <c r="Z38"/>
  <c r="AF38"/>
  <c r="BT38"/>
  <c r="AG38"/>
  <c r="BU38"/>
  <c r="AH38"/>
  <c r="BV38"/>
  <c r="B39"/>
  <c r="A39"/>
  <c r="D39"/>
  <c r="AR39"/>
  <c r="BX39"/>
  <c r="T39"/>
  <c r="BH39"/>
  <c r="U39"/>
  <c r="BI39"/>
  <c r="V39"/>
  <c r="BJ39"/>
  <c r="W39"/>
  <c r="BK39"/>
  <c r="X39"/>
  <c r="BL39"/>
  <c r="Y39"/>
  <c r="BM39"/>
  <c r="Z39"/>
  <c r="AF39"/>
  <c r="BT39"/>
  <c r="AG39"/>
  <c r="BU39"/>
  <c r="AH39"/>
  <c r="BV39"/>
  <c r="B40"/>
  <c r="A40"/>
  <c r="D40"/>
  <c r="AR40"/>
  <c r="BX40"/>
  <c r="T40"/>
  <c r="U40"/>
  <c r="BI40"/>
  <c r="V40"/>
  <c r="BJ40"/>
  <c r="W40"/>
  <c r="BK40"/>
  <c r="X40"/>
  <c r="BL40"/>
  <c r="Y40"/>
  <c r="BM40"/>
  <c r="Z40"/>
  <c r="BN40"/>
  <c r="AF40"/>
  <c r="BT40"/>
  <c r="AG40"/>
  <c r="BU40"/>
  <c r="AH40"/>
  <c r="BV40"/>
  <c r="B41"/>
  <c r="A41"/>
  <c r="D41"/>
  <c r="AR41"/>
  <c r="BX41"/>
  <c r="T41"/>
  <c r="U41"/>
  <c r="BI41"/>
  <c r="V41"/>
  <c r="BJ41"/>
  <c r="W41"/>
  <c r="BK41"/>
  <c r="X41"/>
  <c r="BL41"/>
  <c r="Y41"/>
  <c r="BM41"/>
  <c r="Z41"/>
  <c r="BN41"/>
  <c r="AF41"/>
  <c r="BT41"/>
  <c r="AG41"/>
  <c r="BU41"/>
  <c r="AH41"/>
  <c r="BV41"/>
  <c r="B42"/>
  <c r="A42"/>
  <c r="D42"/>
  <c r="AR42"/>
  <c r="BX42"/>
  <c r="T42"/>
  <c r="BH42"/>
  <c r="U42"/>
  <c r="BI42"/>
  <c r="V42"/>
  <c r="BJ42"/>
  <c r="W42"/>
  <c r="BK42"/>
  <c r="CA42"/>
  <c r="X42"/>
  <c r="BL42"/>
  <c r="Y42"/>
  <c r="BM42"/>
  <c r="CB42"/>
  <c r="Z42"/>
  <c r="BN42"/>
  <c r="AF42"/>
  <c r="BT42"/>
  <c r="AG42"/>
  <c r="BU42"/>
  <c r="AH42"/>
  <c r="BV42"/>
  <c r="B43"/>
  <c r="A43"/>
  <c r="D43"/>
  <c r="AR43"/>
  <c r="BX43"/>
  <c r="T43"/>
  <c r="BH43"/>
  <c r="U43"/>
  <c r="BI43"/>
  <c r="V43"/>
  <c r="BJ43"/>
  <c r="W43"/>
  <c r="BK43"/>
  <c r="X43"/>
  <c r="BL43"/>
  <c r="Y43"/>
  <c r="BM43"/>
  <c r="Z43"/>
  <c r="BN43"/>
  <c r="AF43"/>
  <c r="BT43"/>
  <c r="AG43"/>
  <c r="AH43"/>
  <c r="BV43"/>
  <c r="B44"/>
  <c r="AQ44"/>
  <c r="D44"/>
  <c r="AR44"/>
  <c r="BX44"/>
  <c r="T44"/>
  <c r="BH44"/>
  <c r="U44"/>
  <c r="BI44"/>
  <c r="V44"/>
  <c r="BJ44"/>
  <c r="W44"/>
  <c r="BK44"/>
  <c r="X44"/>
  <c r="BL44"/>
  <c r="Y44"/>
  <c r="BM44"/>
  <c r="Z44"/>
  <c r="BN44"/>
  <c r="AF44"/>
  <c r="BT44"/>
  <c r="AG44"/>
  <c r="BU44"/>
  <c r="AH44"/>
  <c r="BV44"/>
  <c r="B45"/>
  <c r="A45"/>
  <c r="D45"/>
  <c r="AR45"/>
  <c r="BX45"/>
  <c r="T45"/>
  <c r="BH45"/>
  <c r="U45"/>
  <c r="BI45"/>
  <c r="V45"/>
  <c r="BJ45"/>
  <c r="W45"/>
  <c r="BK45"/>
  <c r="X45"/>
  <c r="BL45"/>
  <c r="Y45"/>
  <c r="BM45"/>
  <c r="Z45"/>
  <c r="BN45"/>
  <c r="AF45"/>
  <c r="BT45"/>
  <c r="AG45"/>
  <c r="BU45"/>
  <c r="AH45"/>
  <c r="BV45"/>
  <c r="B46"/>
  <c r="A46"/>
  <c r="D46"/>
  <c r="AR46"/>
  <c r="BX46"/>
  <c r="T46"/>
  <c r="BH46"/>
  <c r="U46"/>
  <c r="BI46"/>
  <c r="V46"/>
  <c r="BJ46"/>
  <c r="W46"/>
  <c r="BK46"/>
  <c r="X46"/>
  <c r="BL46"/>
  <c r="Y46"/>
  <c r="BM46"/>
  <c r="Z46"/>
  <c r="AF46"/>
  <c r="BT46"/>
  <c r="AG46"/>
  <c r="BU46"/>
  <c r="AH46"/>
  <c r="BV46"/>
  <c r="B47"/>
  <c r="A47"/>
  <c r="D47"/>
  <c r="AR47"/>
  <c r="BX47"/>
  <c r="T47"/>
  <c r="BH47"/>
  <c r="U47"/>
  <c r="BI47"/>
  <c r="V47"/>
  <c r="BJ47"/>
  <c r="W47"/>
  <c r="BK47"/>
  <c r="X47"/>
  <c r="BL47"/>
  <c r="Y47"/>
  <c r="BM47"/>
  <c r="Z47"/>
  <c r="BN47"/>
  <c r="AF47"/>
  <c r="BT47"/>
  <c r="AG47"/>
  <c r="BU47"/>
  <c r="AH47"/>
  <c r="BV47"/>
  <c r="B48"/>
  <c r="A48"/>
  <c r="D48"/>
  <c r="AR48"/>
  <c r="BX48"/>
  <c r="T48"/>
  <c r="BH48"/>
  <c r="U48"/>
  <c r="BI48"/>
  <c r="V48"/>
  <c r="BJ48"/>
  <c r="W48"/>
  <c r="BK48"/>
  <c r="X48"/>
  <c r="BL48"/>
  <c r="Y48"/>
  <c r="BM48"/>
  <c r="Z48"/>
  <c r="AF48"/>
  <c r="BT48"/>
  <c r="AG48"/>
  <c r="BU48"/>
  <c r="AH48"/>
  <c r="BV48"/>
  <c r="B49"/>
  <c r="A49"/>
  <c r="D49"/>
  <c r="AR49"/>
  <c r="BX49"/>
  <c r="T49"/>
  <c r="U49"/>
  <c r="BI49"/>
  <c r="V49"/>
  <c r="BJ49"/>
  <c r="W49"/>
  <c r="BK49"/>
  <c r="X49"/>
  <c r="BL49"/>
  <c r="Y49"/>
  <c r="BM49"/>
  <c r="Z49"/>
  <c r="BN49"/>
  <c r="AF49"/>
  <c r="BT49"/>
  <c r="AG49"/>
  <c r="BU49"/>
  <c r="AH49"/>
  <c r="BV49"/>
  <c r="B50"/>
  <c r="A50"/>
  <c r="D50"/>
  <c r="AR50"/>
  <c r="BX50"/>
  <c r="T50"/>
  <c r="BH50"/>
  <c r="U50"/>
  <c r="BI50"/>
  <c r="V50"/>
  <c r="BJ50"/>
  <c r="W50"/>
  <c r="BK50"/>
  <c r="X50"/>
  <c r="BL50"/>
  <c r="Y50"/>
  <c r="BM50"/>
  <c r="Z50"/>
  <c r="BN50"/>
  <c r="AF50"/>
  <c r="BT50"/>
  <c r="AG50"/>
  <c r="BU50"/>
  <c r="AH50"/>
  <c r="BV50"/>
  <c r="B51"/>
  <c r="A51"/>
  <c r="D51"/>
  <c r="AR51"/>
  <c r="BX51"/>
  <c r="T51"/>
  <c r="BH51"/>
  <c r="U51"/>
  <c r="BI51"/>
  <c r="V51"/>
  <c r="BJ51"/>
  <c r="W51"/>
  <c r="BK51"/>
  <c r="X51"/>
  <c r="BL51"/>
  <c r="Y51"/>
  <c r="BM51"/>
  <c r="Z51"/>
  <c r="BN51"/>
  <c r="AF51"/>
  <c r="BT51"/>
  <c r="AG51"/>
  <c r="BU51"/>
  <c r="AH51"/>
  <c r="BV51"/>
  <c r="B52"/>
  <c r="D52"/>
  <c r="AR52"/>
  <c r="BX52"/>
  <c r="T52"/>
  <c r="U52"/>
  <c r="BI52"/>
  <c r="V52"/>
  <c r="BJ52"/>
  <c r="W52"/>
  <c r="BK52"/>
  <c r="X52"/>
  <c r="BL52"/>
  <c r="Y52"/>
  <c r="BM52"/>
  <c r="Z52"/>
  <c r="BN52"/>
  <c r="AF52"/>
  <c r="BT52"/>
  <c r="AG52"/>
  <c r="BU52"/>
  <c r="AH52"/>
  <c r="BV52"/>
  <c r="B53"/>
  <c r="D53"/>
  <c r="AR53"/>
  <c r="BX53"/>
  <c r="T53"/>
  <c r="BH53"/>
  <c r="U53"/>
  <c r="BI53"/>
  <c r="V53"/>
  <c r="BJ53"/>
  <c r="W53"/>
  <c r="BK53"/>
  <c r="X53"/>
  <c r="BL53"/>
  <c r="Y53"/>
  <c r="BM53"/>
  <c r="Z53"/>
  <c r="BN53"/>
  <c r="AF53"/>
  <c r="BT53"/>
  <c r="AG53"/>
  <c r="BU53"/>
  <c r="AH53"/>
  <c r="BV53"/>
  <c r="B54"/>
  <c r="A54"/>
  <c r="D54"/>
  <c r="AR54"/>
  <c r="BX54"/>
  <c r="T54"/>
  <c r="BH54"/>
  <c r="U54"/>
  <c r="BI54"/>
  <c r="V54"/>
  <c r="BJ54"/>
  <c r="W54"/>
  <c r="BK54"/>
  <c r="X54"/>
  <c r="BL54"/>
  <c r="Y54"/>
  <c r="BM54"/>
  <c r="Z54"/>
  <c r="BN54"/>
  <c r="AF54"/>
  <c r="BT54"/>
  <c r="AG54"/>
  <c r="BU54"/>
  <c r="AH54"/>
  <c r="BV54"/>
  <c r="B55"/>
  <c r="D55"/>
  <c r="AR55"/>
  <c r="BX55"/>
  <c r="T55"/>
  <c r="BH55"/>
  <c r="U55"/>
  <c r="BI55"/>
  <c r="V55"/>
  <c r="BJ55"/>
  <c r="W55"/>
  <c r="BK55"/>
  <c r="X55"/>
  <c r="BL55"/>
  <c r="Y55"/>
  <c r="BM55"/>
  <c r="Z55"/>
  <c r="BN55"/>
  <c r="AF55"/>
  <c r="BT55"/>
  <c r="AG55"/>
  <c r="BU55"/>
  <c r="AH55"/>
  <c r="BV55"/>
  <c r="B56"/>
  <c r="A56"/>
  <c r="D56"/>
  <c r="AR56"/>
  <c r="BX56"/>
  <c r="T56"/>
  <c r="BH56"/>
  <c r="U56"/>
  <c r="BI56"/>
  <c r="V56"/>
  <c r="BJ56"/>
  <c r="W56"/>
  <c r="BK56"/>
  <c r="X56"/>
  <c r="BL56"/>
  <c r="Y56"/>
  <c r="BM56"/>
  <c r="Z56"/>
  <c r="BN56"/>
  <c r="AF56"/>
  <c r="BT56"/>
  <c r="AG56"/>
  <c r="BU56"/>
  <c r="AH56"/>
  <c r="BV56"/>
  <c r="B57"/>
  <c r="A57"/>
  <c r="D57"/>
  <c r="AR57"/>
  <c r="BX57"/>
  <c r="T57"/>
  <c r="BH57"/>
  <c r="U57"/>
  <c r="BI57"/>
  <c r="V57"/>
  <c r="BJ57"/>
  <c r="W57"/>
  <c r="BK57"/>
  <c r="X57"/>
  <c r="BL57"/>
  <c r="Y57"/>
  <c r="BM57"/>
  <c r="Z57"/>
  <c r="BN57"/>
  <c r="AF57"/>
  <c r="BT57"/>
  <c r="AG57"/>
  <c r="BU57"/>
  <c r="AH57"/>
  <c r="BV57"/>
  <c r="B58"/>
  <c r="D58"/>
  <c r="AR58"/>
  <c r="BX58"/>
  <c r="T58"/>
  <c r="BH58"/>
  <c r="U58"/>
  <c r="BI58"/>
  <c r="V58"/>
  <c r="BJ58"/>
  <c r="W58"/>
  <c r="BK58"/>
  <c r="X58"/>
  <c r="BL58"/>
  <c r="Y58"/>
  <c r="BM58"/>
  <c r="Z58"/>
  <c r="BN58"/>
  <c r="AF58"/>
  <c r="BT58"/>
  <c r="AG58"/>
  <c r="BU58"/>
  <c r="AH58"/>
  <c r="BV58"/>
  <c r="B59"/>
  <c r="A59"/>
  <c r="D59"/>
  <c r="AR59"/>
  <c r="BX59"/>
  <c r="T59"/>
  <c r="BH59"/>
  <c r="U59"/>
  <c r="BI59"/>
  <c r="V59"/>
  <c r="BJ59"/>
  <c r="W59"/>
  <c r="BK59"/>
  <c r="X59"/>
  <c r="BL59"/>
  <c r="Y59"/>
  <c r="BM59"/>
  <c r="Z59"/>
  <c r="BN59"/>
  <c r="AF59"/>
  <c r="BT59"/>
  <c r="AG59"/>
  <c r="BU59"/>
  <c r="AH59"/>
  <c r="BV59"/>
  <c r="B60"/>
  <c r="D60"/>
  <c r="AR60"/>
  <c r="BX60"/>
  <c r="T60"/>
  <c r="BH60"/>
  <c r="U60"/>
  <c r="BI60"/>
  <c r="V60"/>
  <c r="BJ60"/>
  <c r="W60"/>
  <c r="BK60"/>
  <c r="X60"/>
  <c r="Y60"/>
  <c r="BM60"/>
  <c r="Z60"/>
  <c r="BN60"/>
  <c r="AF60"/>
  <c r="BT60"/>
  <c r="AG60"/>
  <c r="BU60"/>
  <c r="AH60"/>
  <c r="BV60"/>
  <c r="B61"/>
  <c r="AQ61"/>
  <c r="D61"/>
  <c r="AR61"/>
  <c r="BX61"/>
  <c r="T61"/>
  <c r="BH61"/>
  <c r="U61"/>
  <c r="BI61"/>
  <c r="V61"/>
  <c r="BJ61"/>
  <c r="W61"/>
  <c r="BK61"/>
  <c r="X61"/>
  <c r="BL61"/>
  <c r="Y61"/>
  <c r="BM61"/>
  <c r="Z61"/>
  <c r="BN61"/>
  <c r="AF61"/>
  <c r="BT61"/>
  <c r="AG61"/>
  <c r="BU61"/>
  <c r="AH61"/>
  <c r="BV61"/>
  <c r="B62"/>
  <c r="A62"/>
  <c r="D62"/>
  <c r="AR62"/>
  <c r="BX62"/>
  <c r="T62"/>
  <c r="BH62"/>
  <c r="U62"/>
  <c r="BI62"/>
  <c r="V62"/>
  <c r="BJ62"/>
  <c r="W62"/>
  <c r="BK62"/>
  <c r="X62"/>
  <c r="BL62"/>
  <c r="Y62"/>
  <c r="BM62"/>
  <c r="Z62"/>
  <c r="BN62"/>
  <c r="AF62"/>
  <c r="BT62"/>
  <c r="AG62"/>
  <c r="BU62"/>
  <c r="AH62"/>
  <c r="BV62"/>
  <c r="B63"/>
  <c r="A63"/>
  <c r="D63"/>
  <c r="AR63"/>
  <c r="BX63"/>
  <c r="T63"/>
  <c r="BH63"/>
  <c r="U63"/>
  <c r="BI63"/>
  <c r="V63"/>
  <c r="BJ63"/>
  <c r="W63"/>
  <c r="BK63"/>
  <c r="X63"/>
  <c r="BL63"/>
  <c r="Y63"/>
  <c r="BM63"/>
  <c r="Z63"/>
  <c r="BN63"/>
  <c r="AF63"/>
  <c r="BT63"/>
  <c r="AG63"/>
  <c r="BU63"/>
  <c r="AH63"/>
  <c r="BV63"/>
  <c r="B64"/>
  <c r="A64"/>
  <c r="D64"/>
  <c r="AR64"/>
  <c r="BX64"/>
  <c r="T64"/>
  <c r="U64"/>
  <c r="BI64"/>
  <c r="V64"/>
  <c r="BJ64"/>
  <c r="W64"/>
  <c r="BK64"/>
  <c r="X64"/>
  <c r="BL64"/>
  <c r="Y64"/>
  <c r="BM64"/>
  <c r="Z64"/>
  <c r="BN64"/>
  <c r="AF64"/>
  <c r="BT64"/>
  <c r="AG64"/>
  <c r="BU64"/>
  <c r="AH64"/>
  <c r="BV64"/>
  <c r="B65"/>
  <c r="A65"/>
  <c r="D65"/>
  <c r="AR65"/>
  <c r="BX65"/>
  <c r="T65"/>
  <c r="BH65"/>
  <c r="U65"/>
  <c r="BI65"/>
  <c r="V65"/>
  <c r="BJ65"/>
  <c r="W65"/>
  <c r="BK65"/>
  <c r="X65"/>
  <c r="Y65"/>
  <c r="BM65"/>
  <c r="Z65"/>
  <c r="BN65"/>
  <c r="AF65"/>
  <c r="BT65"/>
  <c r="AG65"/>
  <c r="BU65"/>
  <c r="AH65"/>
  <c r="BV65"/>
  <c r="B66"/>
  <c r="A66"/>
  <c r="D66"/>
  <c r="AR66"/>
  <c r="BX66"/>
  <c r="T66"/>
  <c r="BH66"/>
  <c r="U66"/>
  <c r="BI66"/>
  <c r="V66"/>
  <c r="BJ66"/>
  <c r="W66"/>
  <c r="BK66"/>
  <c r="X66"/>
  <c r="BL66"/>
  <c r="Y66"/>
  <c r="BM66"/>
  <c r="Z66"/>
  <c r="BN66"/>
  <c r="AF66"/>
  <c r="BT66"/>
  <c r="AG66"/>
  <c r="BU66"/>
  <c r="AH66"/>
  <c r="BV66"/>
  <c r="B67"/>
  <c r="A67"/>
  <c r="D67"/>
  <c r="AR67"/>
  <c r="BX67"/>
  <c r="T67"/>
  <c r="BH67"/>
  <c r="U67"/>
  <c r="BI67"/>
  <c r="V67"/>
  <c r="BJ67"/>
  <c r="W67"/>
  <c r="BK67"/>
  <c r="X67"/>
  <c r="BL67"/>
  <c r="Y67"/>
  <c r="BM67"/>
  <c r="Z67"/>
  <c r="BN67"/>
  <c r="AF67"/>
  <c r="BT67"/>
  <c r="AG67"/>
  <c r="BU67"/>
  <c r="AH67"/>
  <c r="BV67"/>
  <c r="B68"/>
  <c r="A68"/>
  <c r="D68"/>
  <c r="AR68"/>
  <c r="BX68"/>
  <c r="T68"/>
  <c r="BH68"/>
  <c r="U68"/>
  <c r="BI68"/>
  <c r="V68"/>
  <c r="BJ68"/>
  <c r="W68"/>
  <c r="BK68"/>
  <c r="X68"/>
  <c r="BL68"/>
  <c r="Y68"/>
  <c r="BM68"/>
  <c r="Z68"/>
  <c r="BN68"/>
  <c r="AF68"/>
  <c r="BT68"/>
  <c r="AG68"/>
  <c r="AH68"/>
  <c r="BV68"/>
  <c r="B69"/>
  <c r="A69"/>
  <c r="D69"/>
  <c r="AR69"/>
  <c r="BX69"/>
  <c r="T69"/>
  <c r="BH69"/>
  <c r="U69"/>
  <c r="BI69"/>
  <c r="V69"/>
  <c r="BJ69"/>
  <c r="W69"/>
  <c r="BK69"/>
  <c r="X69"/>
  <c r="BL69"/>
  <c r="Y69"/>
  <c r="BM69"/>
  <c r="Z69"/>
  <c r="BN69"/>
  <c r="AF69"/>
  <c r="BT69"/>
  <c r="AG69"/>
  <c r="BU69"/>
  <c r="AH69"/>
  <c r="BV69"/>
  <c r="B70"/>
  <c r="A70"/>
  <c r="D70"/>
  <c r="AR70"/>
  <c r="BX70"/>
  <c r="T70"/>
  <c r="BH70"/>
  <c r="U70"/>
  <c r="BI70"/>
  <c r="V70"/>
  <c r="BJ70"/>
  <c r="W70"/>
  <c r="BK70"/>
  <c r="X70"/>
  <c r="BL70"/>
  <c r="Y70"/>
  <c r="BM70"/>
  <c r="Z70"/>
  <c r="BN70"/>
  <c r="AF70"/>
  <c r="BT70"/>
  <c r="AG70"/>
  <c r="BU70"/>
  <c r="AH70"/>
  <c r="BV70"/>
  <c r="B71"/>
  <c r="D71"/>
  <c r="AR71"/>
  <c r="BX71"/>
  <c r="T71"/>
  <c r="BH71"/>
  <c r="U71"/>
  <c r="BI71"/>
  <c r="V71"/>
  <c r="BJ71"/>
  <c r="W71"/>
  <c r="BK71"/>
  <c r="X71"/>
  <c r="BL71"/>
  <c r="Y71"/>
  <c r="BM71"/>
  <c r="Z71"/>
  <c r="BN71"/>
  <c r="AF71"/>
  <c r="BT71"/>
  <c r="AG71"/>
  <c r="BU71"/>
  <c r="AH71"/>
  <c r="BV71"/>
  <c r="B72"/>
  <c r="D72"/>
  <c r="AR72"/>
  <c r="BX72"/>
  <c r="T72"/>
  <c r="BH72"/>
  <c r="U72"/>
  <c r="BI72"/>
  <c r="V72"/>
  <c r="BJ72"/>
  <c r="W72"/>
  <c r="BK72"/>
  <c r="X72"/>
  <c r="BL72"/>
  <c r="Y72"/>
  <c r="BM72"/>
  <c r="Z72"/>
  <c r="BN72"/>
  <c r="AF72"/>
  <c r="BT72"/>
  <c r="AG72"/>
  <c r="BU72"/>
  <c r="AH72"/>
  <c r="BV72"/>
  <c r="B73"/>
  <c r="A73"/>
  <c r="D73"/>
  <c r="AR73"/>
  <c r="BX73"/>
  <c r="T73"/>
  <c r="BH73"/>
  <c r="U73"/>
  <c r="BI73"/>
  <c r="V73"/>
  <c r="BJ73"/>
  <c r="W73"/>
  <c r="BK73"/>
  <c r="X73"/>
  <c r="BL73"/>
  <c r="Y73"/>
  <c r="BM73"/>
  <c r="Z73"/>
  <c r="BN73"/>
  <c r="AF73"/>
  <c r="BT73"/>
  <c r="AG73"/>
  <c r="BU73"/>
  <c r="AH73"/>
  <c r="BV73"/>
  <c r="B74"/>
  <c r="A74"/>
  <c r="D74"/>
  <c r="AR74"/>
  <c r="BX74"/>
  <c r="T74"/>
  <c r="BH74"/>
  <c r="U74"/>
  <c r="BI74"/>
  <c r="V74"/>
  <c r="BJ74"/>
  <c r="W74"/>
  <c r="BK74"/>
  <c r="X74"/>
  <c r="BL74"/>
  <c r="Y74"/>
  <c r="BM74"/>
  <c r="Z74"/>
  <c r="BN74"/>
  <c r="AF74"/>
  <c r="BT74"/>
  <c r="AG74"/>
  <c r="BU74"/>
  <c r="AH74"/>
  <c r="BV74"/>
  <c r="B75"/>
  <c r="AQ75"/>
  <c r="D75"/>
  <c r="AR75"/>
  <c r="BX75"/>
  <c r="T75"/>
  <c r="BH75"/>
  <c r="U75"/>
  <c r="BI75"/>
  <c r="V75"/>
  <c r="BJ75"/>
  <c r="W75"/>
  <c r="BK75"/>
  <c r="X75"/>
  <c r="BL75"/>
  <c r="Y75"/>
  <c r="BM75"/>
  <c r="Z75"/>
  <c r="BN75"/>
  <c r="AF75"/>
  <c r="BT75"/>
  <c r="AG75"/>
  <c r="BU75"/>
  <c r="AH75"/>
  <c r="BV75"/>
  <c r="B76"/>
  <c r="D76"/>
  <c r="AR76"/>
  <c r="BX76"/>
  <c r="T76"/>
  <c r="BH76"/>
  <c r="U76"/>
  <c r="BI76"/>
  <c r="V76"/>
  <c r="BJ76"/>
  <c r="W76"/>
  <c r="BK76"/>
  <c r="X76"/>
  <c r="BL76"/>
  <c r="Y76"/>
  <c r="BM76"/>
  <c r="Z76"/>
  <c r="BN76"/>
  <c r="AF76"/>
  <c r="BT76"/>
  <c r="AG76"/>
  <c r="BU76"/>
  <c r="AH76"/>
  <c r="BV76"/>
  <c r="B77"/>
  <c r="D77"/>
  <c r="AR77"/>
  <c r="BX77"/>
  <c r="T77"/>
  <c r="BH77"/>
  <c r="U77"/>
  <c r="BI77"/>
  <c r="V77"/>
  <c r="BJ77"/>
  <c r="W77"/>
  <c r="BK77"/>
  <c r="X77"/>
  <c r="BL77"/>
  <c r="Y77"/>
  <c r="BM77"/>
  <c r="Z77"/>
  <c r="BN77"/>
  <c r="AF77"/>
  <c r="BT77"/>
  <c r="AG77"/>
  <c r="BU77"/>
  <c r="AH77"/>
  <c r="BV77"/>
  <c r="B78"/>
  <c r="AQ78"/>
  <c r="D78"/>
  <c r="AR78"/>
  <c r="BX78"/>
  <c r="T78"/>
  <c r="BH78"/>
  <c r="U78"/>
  <c r="BI78"/>
  <c r="V78"/>
  <c r="BJ78"/>
  <c r="W78"/>
  <c r="BK78"/>
  <c r="X78"/>
  <c r="BL78"/>
  <c r="Y78"/>
  <c r="BM78"/>
  <c r="Z78"/>
  <c r="BN78"/>
  <c r="AF78"/>
  <c r="BT78"/>
  <c r="AG78"/>
  <c r="BU78"/>
  <c r="AH78"/>
  <c r="BV78"/>
  <c r="B79"/>
  <c r="A79"/>
  <c r="D79"/>
  <c r="AR79"/>
  <c r="BX79"/>
  <c r="T79"/>
  <c r="U79"/>
  <c r="BI79"/>
  <c r="V79"/>
  <c r="BJ79"/>
  <c r="W79"/>
  <c r="BK79"/>
  <c r="X79"/>
  <c r="BL79"/>
  <c r="Y79"/>
  <c r="BM79"/>
  <c r="Z79"/>
  <c r="BN79"/>
  <c r="AF79"/>
  <c r="BT79"/>
  <c r="AG79"/>
  <c r="BU79"/>
  <c r="AH79"/>
  <c r="BV79"/>
  <c r="B80"/>
  <c r="A80"/>
  <c r="D80"/>
  <c r="AR80"/>
  <c r="BX80"/>
  <c r="T80"/>
  <c r="BH80"/>
  <c r="U80"/>
  <c r="BI80"/>
  <c r="V80"/>
  <c r="BJ80"/>
  <c r="W80"/>
  <c r="BK80"/>
  <c r="X80"/>
  <c r="BL80"/>
  <c r="Y80"/>
  <c r="BM80"/>
  <c r="Z80"/>
  <c r="BN80"/>
  <c r="AF80"/>
  <c r="BT80"/>
  <c r="AG80"/>
  <c r="BU80"/>
  <c r="AH80"/>
  <c r="BV80"/>
  <c r="B81"/>
  <c r="AQ81"/>
  <c r="D81"/>
  <c r="AR81"/>
  <c r="BX81"/>
  <c r="T81"/>
  <c r="BH81"/>
  <c r="U81"/>
  <c r="BI81"/>
  <c r="V81"/>
  <c r="W81"/>
  <c r="BK81"/>
  <c r="X81"/>
  <c r="BL81"/>
  <c r="Y81"/>
  <c r="BM81"/>
  <c r="Z81"/>
  <c r="BN81"/>
  <c r="AF81"/>
  <c r="BT81"/>
  <c r="AG81"/>
  <c r="BU81"/>
  <c r="AH81"/>
  <c r="BV81"/>
  <c r="B82"/>
  <c r="D82"/>
  <c r="AR82"/>
  <c r="BX82"/>
  <c r="T82"/>
  <c r="BH82"/>
  <c r="U82"/>
  <c r="BI82"/>
  <c r="V82"/>
  <c r="BJ82"/>
  <c r="W82"/>
  <c r="BK82"/>
  <c r="X82"/>
  <c r="BL82"/>
  <c r="Y82"/>
  <c r="BM82"/>
  <c r="Z82"/>
  <c r="BN82"/>
  <c r="AF82"/>
  <c r="BT82"/>
  <c r="CD82"/>
  <c r="AG82"/>
  <c r="BU82"/>
  <c r="AH82"/>
  <c r="BV82"/>
  <c r="B83"/>
  <c r="A83"/>
  <c r="D83"/>
  <c r="AR83"/>
  <c r="BX83"/>
  <c r="T83"/>
  <c r="BH83"/>
  <c r="U83"/>
  <c r="BI83"/>
  <c r="V83"/>
  <c r="BJ83"/>
  <c r="W83"/>
  <c r="BK83"/>
  <c r="X83"/>
  <c r="BL83"/>
  <c r="Y83"/>
  <c r="BM83"/>
  <c r="Z83"/>
  <c r="BN83"/>
  <c r="AF83"/>
  <c r="BT83"/>
  <c r="AG83"/>
  <c r="BU83"/>
  <c r="AH83"/>
  <c r="BV83"/>
  <c r="B84"/>
  <c r="D84"/>
  <c r="AR84"/>
  <c r="BX84"/>
  <c r="T84"/>
  <c r="BH84"/>
  <c r="U84"/>
  <c r="BI84"/>
  <c r="V84"/>
  <c r="BJ84"/>
  <c r="W84"/>
  <c r="BK84"/>
  <c r="X84"/>
  <c r="BL84"/>
  <c r="Y84"/>
  <c r="BM84"/>
  <c r="Z84"/>
  <c r="BN84"/>
  <c r="AF84"/>
  <c r="BT84"/>
  <c r="AG84"/>
  <c r="BU84"/>
  <c r="AH84"/>
  <c r="BV84"/>
  <c r="B85"/>
  <c r="A85"/>
  <c r="D85"/>
  <c r="AR85"/>
  <c r="BX85"/>
  <c r="T85"/>
  <c r="BH85"/>
  <c r="U85"/>
  <c r="BI85"/>
  <c r="V85"/>
  <c r="BJ85"/>
  <c r="W85"/>
  <c r="BK85"/>
  <c r="X85"/>
  <c r="BL85"/>
  <c r="Y85"/>
  <c r="BM85"/>
  <c r="Z85"/>
  <c r="BN85"/>
  <c r="AF85"/>
  <c r="BT85"/>
  <c r="AG85"/>
  <c r="BU85"/>
  <c r="AH85"/>
  <c r="BV85"/>
  <c r="B86"/>
  <c r="A86"/>
  <c r="D86"/>
  <c r="AR86"/>
  <c r="BX86"/>
  <c r="T86"/>
  <c r="BH86"/>
  <c r="U86"/>
  <c r="BI86"/>
  <c r="V86"/>
  <c r="BJ86"/>
  <c r="W86"/>
  <c r="BK86"/>
  <c r="X86"/>
  <c r="BL86"/>
  <c r="Y86"/>
  <c r="BM86"/>
  <c r="Z86"/>
  <c r="BN86"/>
  <c r="AF86"/>
  <c r="BT86"/>
  <c r="AG86"/>
  <c r="BU86"/>
  <c r="AH86"/>
  <c r="BV86"/>
  <c r="B87"/>
  <c r="D87"/>
  <c r="AR87"/>
  <c r="BX87"/>
  <c r="AT87"/>
  <c r="T87"/>
  <c r="BH87"/>
  <c r="U87"/>
  <c r="BI87"/>
  <c r="V87"/>
  <c r="BJ87"/>
  <c r="W87"/>
  <c r="BK87"/>
  <c r="X87"/>
  <c r="BL87"/>
  <c r="Y87"/>
  <c r="BM87"/>
  <c r="Z87"/>
  <c r="BN87"/>
  <c r="AF87"/>
  <c r="BT87"/>
  <c r="AG87"/>
  <c r="BU87"/>
  <c r="AH87"/>
  <c r="BV87"/>
  <c r="B88"/>
  <c r="A88"/>
  <c r="D88"/>
  <c r="AR88"/>
  <c r="BX88"/>
  <c r="T88"/>
  <c r="BH88"/>
  <c r="U88"/>
  <c r="BI88"/>
  <c r="V88"/>
  <c r="BJ88"/>
  <c r="W88"/>
  <c r="BK88"/>
  <c r="X88"/>
  <c r="BL88"/>
  <c r="Y88"/>
  <c r="BM88"/>
  <c r="Z88"/>
  <c r="BN88"/>
  <c r="AF88"/>
  <c r="BT88"/>
  <c r="AG88"/>
  <c r="BU88"/>
  <c r="AH88"/>
  <c r="BV88"/>
  <c r="B89"/>
  <c r="AQ89"/>
  <c r="D89"/>
  <c r="AR89"/>
  <c r="BX89"/>
  <c r="T89"/>
  <c r="BH89"/>
  <c r="U89"/>
  <c r="BI89"/>
  <c r="V89"/>
  <c r="BJ89"/>
  <c r="W89"/>
  <c r="BK89"/>
  <c r="X89"/>
  <c r="BL89"/>
  <c r="Y89"/>
  <c r="BM89"/>
  <c r="Z89"/>
  <c r="BN89"/>
  <c r="AF89"/>
  <c r="BT89"/>
  <c r="AG89"/>
  <c r="BU89"/>
  <c r="AH89"/>
  <c r="BV89"/>
  <c r="B90"/>
  <c r="AQ90"/>
  <c r="D90"/>
  <c r="AR90"/>
  <c r="BX90"/>
  <c r="T90"/>
  <c r="BH90"/>
  <c r="U90"/>
  <c r="BI90"/>
  <c r="V90"/>
  <c r="BJ90"/>
  <c r="W90"/>
  <c r="BK90"/>
  <c r="X90"/>
  <c r="BL90"/>
  <c r="Y90"/>
  <c r="BM90"/>
  <c r="Z90"/>
  <c r="BN90"/>
  <c r="AF90"/>
  <c r="BT90"/>
  <c r="AG90"/>
  <c r="BU90"/>
  <c r="AH90"/>
  <c r="BV90"/>
  <c r="B91"/>
  <c r="A91"/>
  <c r="D91"/>
  <c r="AR91"/>
  <c r="BX91"/>
  <c r="T91"/>
  <c r="BH91"/>
  <c r="U91"/>
  <c r="BI91"/>
  <c r="V91"/>
  <c r="BJ91"/>
  <c r="W91"/>
  <c r="BK91"/>
  <c r="X91"/>
  <c r="BL91"/>
  <c r="Y91"/>
  <c r="BM91"/>
  <c r="Z91"/>
  <c r="BN91"/>
  <c r="AF91"/>
  <c r="BT91"/>
  <c r="AG91"/>
  <c r="BU91"/>
  <c r="AH91"/>
  <c r="BV91"/>
  <c r="B92"/>
  <c r="D92"/>
  <c r="AR92"/>
  <c r="BX92"/>
  <c r="T92"/>
  <c r="BH92"/>
  <c r="U92"/>
  <c r="BI92"/>
  <c r="V92"/>
  <c r="BJ92"/>
  <c r="W92"/>
  <c r="BK92"/>
  <c r="X92"/>
  <c r="BL92"/>
  <c r="Y92"/>
  <c r="BM92"/>
  <c r="Z92"/>
  <c r="BN92"/>
  <c r="AF92"/>
  <c r="BT92"/>
  <c r="AG92"/>
  <c r="BU92"/>
  <c r="AH92"/>
  <c r="BV92"/>
  <c r="B93"/>
  <c r="A93"/>
  <c r="D93"/>
  <c r="AR93"/>
  <c r="BX93"/>
  <c r="T93"/>
  <c r="BH93"/>
  <c r="U93"/>
  <c r="BI93"/>
  <c r="V93"/>
  <c r="BJ93"/>
  <c r="W93"/>
  <c r="BK93"/>
  <c r="X93"/>
  <c r="BL93"/>
  <c r="Y93"/>
  <c r="BM93"/>
  <c r="Z93"/>
  <c r="BN93"/>
  <c r="AF93"/>
  <c r="BT93"/>
  <c r="AG93"/>
  <c r="BU93"/>
  <c r="AH93"/>
  <c r="BV93"/>
  <c r="B94"/>
  <c r="D94"/>
  <c r="AR94"/>
  <c r="BX94"/>
  <c r="T94"/>
  <c r="BH94"/>
  <c r="U94"/>
  <c r="BI94"/>
  <c r="V94"/>
  <c r="BJ94"/>
  <c r="W94"/>
  <c r="BK94"/>
  <c r="X94"/>
  <c r="BL94"/>
  <c r="Y94"/>
  <c r="BM94"/>
  <c r="Z94"/>
  <c r="BN94"/>
  <c r="AF94"/>
  <c r="BT94"/>
  <c r="AG94"/>
  <c r="BU94"/>
  <c r="AH94"/>
  <c r="BV94"/>
  <c r="B95"/>
  <c r="D95"/>
  <c r="AR95"/>
  <c r="BX95"/>
  <c r="T95"/>
  <c r="BH95"/>
  <c r="U95"/>
  <c r="BI95"/>
  <c r="V95"/>
  <c r="BJ95"/>
  <c r="W95"/>
  <c r="BK95"/>
  <c r="X95"/>
  <c r="BL95"/>
  <c r="Y95"/>
  <c r="BM95"/>
  <c r="Z95"/>
  <c r="BN95"/>
  <c r="AF95"/>
  <c r="BT95"/>
  <c r="AG95"/>
  <c r="BU95"/>
  <c r="AH95"/>
  <c r="BV95"/>
  <c r="B96"/>
  <c r="A96"/>
  <c r="D96"/>
  <c r="AR96"/>
  <c r="BX96"/>
  <c r="T96"/>
  <c r="BH96"/>
  <c r="U96"/>
  <c r="BI96"/>
  <c r="V96"/>
  <c r="BJ96"/>
  <c r="W96"/>
  <c r="BK96"/>
  <c r="X96"/>
  <c r="BL96"/>
  <c r="Y96"/>
  <c r="BM96"/>
  <c r="Z96"/>
  <c r="BN96"/>
  <c r="AF96"/>
  <c r="BT96"/>
  <c r="AG96"/>
  <c r="BU96"/>
  <c r="AH96"/>
  <c r="BV96"/>
  <c r="B97"/>
  <c r="A97"/>
  <c r="D97"/>
  <c r="AR97"/>
  <c r="BX97"/>
  <c r="T97"/>
  <c r="BH97"/>
  <c r="U97"/>
  <c r="BI97"/>
  <c r="V97"/>
  <c r="BJ97"/>
  <c r="W97"/>
  <c r="BK97"/>
  <c r="X97"/>
  <c r="BL97"/>
  <c r="Y97"/>
  <c r="BM97"/>
  <c r="Z97"/>
  <c r="BN97"/>
  <c r="AF97"/>
  <c r="BT97"/>
  <c r="AG97"/>
  <c r="BU97"/>
  <c r="AH97"/>
  <c r="B98"/>
  <c r="A98"/>
  <c r="D98"/>
  <c r="AR98"/>
  <c r="BX98"/>
  <c r="T98"/>
  <c r="BH98"/>
  <c r="U98"/>
  <c r="BI98"/>
  <c r="V98"/>
  <c r="BJ98"/>
  <c r="W98"/>
  <c r="BK98"/>
  <c r="X98"/>
  <c r="BL98"/>
  <c r="Y98"/>
  <c r="BM98"/>
  <c r="Z98"/>
  <c r="BN98"/>
  <c r="AF98"/>
  <c r="BT98"/>
  <c r="AG98"/>
  <c r="BU98"/>
  <c r="AH98"/>
  <c r="BV98"/>
  <c r="B99"/>
  <c r="A99"/>
  <c r="D99"/>
  <c r="AR99"/>
  <c r="BX99"/>
  <c r="T99"/>
  <c r="BH99"/>
  <c r="U99"/>
  <c r="BI99"/>
  <c r="V99"/>
  <c r="BJ99"/>
  <c r="W99"/>
  <c r="BK99"/>
  <c r="X99"/>
  <c r="BL99"/>
  <c r="Y99"/>
  <c r="BM99"/>
  <c r="Z99"/>
  <c r="BN99"/>
  <c r="AF99"/>
  <c r="BT99"/>
  <c r="AG99"/>
  <c r="BU99"/>
  <c r="AH99"/>
  <c r="BV99"/>
  <c r="B100"/>
  <c r="A100"/>
  <c r="D100"/>
  <c r="AR100"/>
  <c r="BX100"/>
  <c r="T100"/>
  <c r="BH100"/>
  <c r="U100"/>
  <c r="BI100"/>
  <c r="V100"/>
  <c r="W100"/>
  <c r="BK100"/>
  <c r="X100"/>
  <c r="BL100"/>
  <c r="Y100"/>
  <c r="BM100"/>
  <c r="Z100"/>
  <c r="BN100"/>
  <c r="AF100"/>
  <c r="AG100"/>
  <c r="BU100"/>
  <c r="AH100"/>
  <c r="BV100"/>
  <c r="B101"/>
  <c r="A101"/>
  <c r="D101"/>
  <c r="AR101"/>
  <c r="BX101"/>
  <c r="T101"/>
  <c r="BH101"/>
  <c r="U101"/>
  <c r="BI101"/>
  <c r="V101"/>
  <c r="BJ101"/>
  <c r="W101"/>
  <c r="BK101"/>
  <c r="X101"/>
  <c r="BL101"/>
  <c r="Y101"/>
  <c r="BM101"/>
  <c r="Z101"/>
  <c r="BN101"/>
  <c r="AF101"/>
  <c r="BT101"/>
  <c r="AG101"/>
  <c r="BU101"/>
  <c r="AH101"/>
  <c r="BV101"/>
  <c r="B102"/>
  <c r="A102"/>
  <c r="D102"/>
  <c r="AR102"/>
  <c r="BX102"/>
  <c r="T102"/>
  <c r="BH102"/>
  <c r="U102"/>
  <c r="BI102"/>
  <c r="V102"/>
  <c r="BJ102"/>
  <c r="W102"/>
  <c r="BK102"/>
  <c r="X102"/>
  <c r="BL102"/>
  <c r="Y102"/>
  <c r="BM102"/>
  <c r="Z102"/>
  <c r="BN102"/>
  <c r="AF102"/>
  <c r="BT102"/>
  <c r="AG102"/>
  <c r="BU102"/>
  <c r="AH102"/>
  <c r="BV102"/>
  <c r="B103"/>
  <c r="A103"/>
  <c r="D103"/>
  <c r="AR103"/>
  <c r="BX103"/>
  <c r="T103"/>
  <c r="BH103"/>
  <c r="U103"/>
  <c r="BI103"/>
  <c r="V103"/>
  <c r="BJ103"/>
  <c r="W103"/>
  <c r="BK103"/>
  <c r="X103"/>
  <c r="BL103"/>
  <c r="Y103"/>
  <c r="BM103"/>
  <c r="Z103"/>
  <c r="BN103"/>
  <c r="AF103"/>
  <c r="BT103"/>
  <c r="AG103"/>
  <c r="BU103"/>
  <c r="AH103"/>
  <c r="BV103"/>
  <c r="B104"/>
  <c r="A104"/>
  <c r="D104"/>
  <c r="AR104"/>
  <c r="BX104"/>
  <c r="T104"/>
  <c r="BH104"/>
  <c r="U104"/>
  <c r="BI104"/>
  <c r="V104"/>
  <c r="BJ104"/>
  <c r="W104"/>
  <c r="BK104"/>
  <c r="X104"/>
  <c r="BL104"/>
  <c r="Y104"/>
  <c r="BM104"/>
  <c r="Z104"/>
  <c r="BN104"/>
  <c r="AF104"/>
  <c r="BT104"/>
  <c r="AG104"/>
  <c r="BU104"/>
  <c r="AH104"/>
  <c r="BV104"/>
  <c r="B105"/>
  <c r="AQ105"/>
  <c r="D105"/>
  <c r="T105"/>
  <c r="BH105"/>
  <c r="U105"/>
  <c r="BI105"/>
  <c r="V105"/>
  <c r="BJ105"/>
  <c r="W105"/>
  <c r="BK105"/>
  <c r="X105"/>
  <c r="BL105"/>
  <c r="Y105"/>
  <c r="BM105"/>
  <c r="Z105"/>
  <c r="BN105"/>
  <c r="AF105"/>
  <c r="BT105"/>
  <c r="AG105"/>
  <c r="BU105"/>
  <c r="AH105"/>
  <c r="BV105"/>
  <c r="B106"/>
  <c r="A106"/>
  <c r="D106"/>
  <c r="AR106"/>
  <c r="BX106"/>
  <c r="T106"/>
  <c r="BH106"/>
  <c r="U106"/>
  <c r="BI106"/>
  <c r="V106"/>
  <c r="BJ106"/>
  <c r="W106"/>
  <c r="BK106"/>
  <c r="X106"/>
  <c r="BL106"/>
  <c r="Y106"/>
  <c r="BM106"/>
  <c r="Z106"/>
  <c r="BN106"/>
  <c r="AF106"/>
  <c r="BT106"/>
  <c r="AG106"/>
  <c r="BU106"/>
  <c r="AH106"/>
  <c r="BV106"/>
  <c r="B107"/>
  <c r="AQ107"/>
  <c r="D107"/>
  <c r="AR107"/>
  <c r="BX107"/>
  <c r="T107"/>
  <c r="BH107"/>
  <c r="U107"/>
  <c r="BI107"/>
  <c r="V107"/>
  <c r="BJ107"/>
  <c r="W107"/>
  <c r="BK107"/>
  <c r="X107"/>
  <c r="BL107"/>
  <c r="Y107"/>
  <c r="BM107"/>
  <c r="Z107"/>
  <c r="BN107"/>
  <c r="AF107"/>
  <c r="BT107"/>
  <c r="AG107"/>
  <c r="BU107"/>
  <c r="AH107"/>
  <c r="BV107"/>
  <c r="B8"/>
  <c r="A8"/>
  <c r="D8"/>
  <c r="AR8"/>
  <c r="BX8"/>
  <c r="T8"/>
  <c r="BH8"/>
  <c r="U8"/>
  <c r="BI8"/>
  <c r="V8"/>
  <c r="BJ8"/>
  <c r="W8"/>
  <c r="BK8"/>
  <c r="X8"/>
  <c r="BL8"/>
  <c r="Y8"/>
  <c r="BM8"/>
  <c r="Z8"/>
  <c r="BN8"/>
  <c r="AF8"/>
  <c r="BT8"/>
  <c r="AG8"/>
  <c r="BU8"/>
  <c r="AH8"/>
  <c r="BV8"/>
  <c r="AG7"/>
  <c r="BU7"/>
  <c r="AH7"/>
  <c r="BV7"/>
  <c r="AF7"/>
  <c r="BT7"/>
  <c r="Y7"/>
  <c r="BM7"/>
  <c r="Z7"/>
  <c r="BN7"/>
  <c r="X7"/>
  <c r="BL7"/>
  <c r="V7"/>
  <c r="BJ7"/>
  <c r="W7"/>
  <c r="BK7"/>
  <c r="U7"/>
  <c r="BI7"/>
  <c r="T7"/>
  <c r="BH7"/>
  <c r="J7"/>
  <c r="AX7"/>
  <c r="D7"/>
  <c r="BH9"/>
  <c r="BO9"/>
  <c r="BS9"/>
  <c r="AY10"/>
  <c r="BE10"/>
  <c r="BP10"/>
  <c r="AZ11"/>
  <c r="BB11"/>
  <c r="BD11"/>
  <c r="BF11"/>
  <c r="BO11"/>
  <c r="BQ11"/>
  <c r="BS11"/>
  <c r="AZ12"/>
  <c r="AY13"/>
  <c r="BO13"/>
  <c r="BQ13"/>
  <c r="BA14"/>
  <c r="BB14"/>
  <c r="BC14"/>
  <c r="BF14"/>
  <c r="BS14"/>
  <c r="BD15"/>
  <c r="BO15"/>
  <c r="BQ15"/>
  <c r="BS15"/>
  <c r="AZ16"/>
  <c r="BA16"/>
  <c r="BE16"/>
  <c r="BG17"/>
  <c r="BO17"/>
  <c r="BP17"/>
  <c r="BQ17"/>
  <c r="BS17"/>
  <c r="BA18"/>
  <c r="BC18"/>
  <c r="BO18"/>
  <c r="BR18"/>
  <c r="BS18"/>
  <c r="AZ19"/>
  <c r="BB19"/>
  <c r="BD19"/>
  <c r="BN19"/>
  <c r="BO19"/>
  <c r="BQ19"/>
  <c r="BS19"/>
  <c r="AY20"/>
  <c r="BA20"/>
  <c r="BC20"/>
  <c r="BE20"/>
  <c r="BG20"/>
  <c r="BP20"/>
  <c r="BR20"/>
  <c r="BO21"/>
  <c r="BQ21"/>
  <c r="BS21"/>
  <c r="AY22"/>
  <c r="BE22"/>
  <c r="BG22"/>
  <c r="BJ22"/>
  <c r="BO22"/>
  <c r="BP22"/>
  <c r="BS22"/>
  <c r="BD23"/>
  <c r="BF23"/>
  <c r="BO23"/>
  <c r="BQ23"/>
  <c r="BR23"/>
  <c r="BS23"/>
  <c r="AY24"/>
  <c r="BA24"/>
  <c r="BC24"/>
  <c r="BE24"/>
  <c r="BG24"/>
  <c r="BP24"/>
  <c r="BQ24"/>
  <c r="BR24"/>
  <c r="AY25"/>
  <c r="BB25"/>
  <c r="BF25"/>
  <c r="BG25"/>
  <c r="BO25"/>
  <c r="BP25"/>
  <c r="BQ25"/>
  <c r="BS25"/>
  <c r="AY26"/>
  <c r="AZ26"/>
  <c r="BA26"/>
  <c r="BB26"/>
  <c r="BC26"/>
  <c r="BD26"/>
  <c r="BE26"/>
  <c r="BF26"/>
  <c r="BG26"/>
  <c r="BP26"/>
  <c r="BR26"/>
  <c r="AZ27"/>
  <c r="BD27"/>
  <c r="BE27"/>
  <c r="BF27"/>
  <c r="BO27"/>
  <c r="BQ27"/>
  <c r="BR27"/>
  <c r="BS27"/>
  <c r="AY28"/>
  <c r="AZ28"/>
  <c r="BA28"/>
  <c r="BE28"/>
  <c r="BM28"/>
  <c r="BP28"/>
  <c r="BQ28"/>
  <c r="BR28"/>
  <c r="AS29"/>
  <c r="AY29"/>
  <c r="AZ29"/>
  <c r="BB29"/>
  <c r="BD29"/>
  <c r="BF29"/>
  <c r="BG29"/>
  <c r="BH29"/>
  <c r="BO29"/>
  <c r="BP29"/>
  <c r="BQ29"/>
  <c r="BS29"/>
  <c r="AR30"/>
  <c r="BX30"/>
  <c r="AY30"/>
  <c r="BE30"/>
  <c r="BG30"/>
  <c r="BO30"/>
  <c r="BP30"/>
  <c r="BR30"/>
  <c r="AZ31"/>
  <c r="BD31"/>
  <c r="BE31"/>
  <c r="BF31"/>
  <c r="BO31"/>
  <c r="AY32"/>
  <c r="AZ32"/>
  <c r="BA32"/>
  <c r="BC32"/>
  <c r="BD32"/>
  <c r="BE32"/>
  <c r="BG32"/>
  <c r="BP32"/>
  <c r="BQ32"/>
  <c r="BR32"/>
  <c r="BS32"/>
  <c r="AY33"/>
  <c r="AZ33"/>
  <c r="BC33"/>
  <c r="BF33"/>
  <c r="BG33"/>
  <c r="BO33"/>
  <c r="BP33"/>
  <c r="BQ33"/>
  <c r="BS33"/>
  <c r="AY34"/>
  <c r="BA34"/>
  <c r="BB34"/>
  <c r="BC34"/>
  <c r="BE34"/>
  <c r="BF34"/>
  <c r="BG34"/>
  <c r="BO34"/>
  <c r="BP34"/>
  <c r="BR34"/>
  <c r="AZ35"/>
  <c r="BB35"/>
  <c r="BD35"/>
  <c r="BF35"/>
  <c r="BL35"/>
  <c r="BO35"/>
  <c r="BQ35"/>
  <c r="BS35"/>
  <c r="AY36"/>
  <c r="BA36"/>
  <c r="BC36"/>
  <c r="BE36"/>
  <c r="BG36"/>
  <c r="BP36"/>
  <c r="BQ36"/>
  <c r="BR36"/>
  <c r="AY37"/>
  <c r="AZ37"/>
  <c r="BA37"/>
  <c r="BB37"/>
  <c r="BC37"/>
  <c r="BD37"/>
  <c r="BE37"/>
  <c r="BF37"/>
  <c r="BG37"/>
  <c r="BO37"/>
  <c r="BP37"/>
  <c r="BQ37"/>
  <c r="BR37"/>
  <c r="BS37"/>
  <c r="AY38"/>
  <c r="BA38"/>
  <c r="BB38"/>
  <c r="BC38"/>
  <c r="BE38"/>
  <c r="BF38"/>
  <c r="BG38"/>
  <c r="BH38"/>
  <c r="BN38"/>
  <c r="BO38"/>
  <c r="BP38"/>
  <c r="BR38"/>
  <c r="BS38"/>
  <c r="AQ39"/>
  <c r="AY39"/>
  <c r="AZ39"/>
  <c r="BA39"/>
  <c r="BB39"/>
  <c r="BC39"/>
  <c r="BD39"/>
  <c r="BE39"/>
  <c r="BF39"/>
  <c r="BG39"/>
  <c r="BN39"/>
  <c r="BO39"/>
  <c r="BQ39"/>
  <c r="BR39"/>
  <c r="BS39"/>
  <c r="AY40"/>
  <c r="AZ40"/>
  <c r="BA40"/>
  <c r="BB40"/>
  <c r="BC40"/>
  <c r="BD40"/>
  <c r="BE40"/>
  <c r="BF40"/>
  <c r="BG40"/>
  <c r="BH40"/>
  <c r="BP40"/>
  <c r="BQ40"/>
  <c r="BR40"/>
  <c r="AY41"/>
  <c r="AZ41"/>
  <c r="BB41"/>
  <c r="BC41"/>
  <c r="BD41"/>
  <c r="BF41"/>
  <c r="BG41"/>
  <c r="BH41"/>
  <c r="BO41"/>
  <c r="BP41"/>
  <c r="BQ41"/>
  <c r="BS41"/>
  <c r="AY42"/>
  <c r="AZ42"/>
  <c r="BA42"/>
  <c r="BB42"/>
  <c r="BC42"/>
  <c r="BD42"/>
  <c r="BE42"/>
  <c r="BF42"/>
  <c r="BG42"/>
  <c r="BO42"/>
  <c r="BP42"/>
  <c r="BR42"/>
  <c r="BS42"/>
  <c r="AZ43"/>
  <c r="BA43"/>
  <c r="BB43"/>
  <c r="BD43"/>
  <c r="BE43"/>
  <c r="BF43"/>
  <c r="BO43"/>
  <c r="BQ43"/>
  <c r="BR43"/>
  <c r="BS43"/>
  <c r="BU43"/>
  <c r="AY44"/>
  <c r="AZ44"/>
  <c r="BA44"/>
  <c r="BB44"/>
  <c r="BC44"/>
  <c r="BD44"/>
  <c r="BE44"/>
  <c r="BF44"/>
  <c r="BG44"/>
  <c r="BP44"/>
  <c r="BQ44"/>
  <c r="BR44"/>
  <c r="AY45"/>
  <c r="AZ45"/>
  <c r="BA45"/>
  <c r="BB45"/>
  <c r="BC45"/>
  <c r="BD45"/>
  <c r="BE45"/>
  <c r="BF45"/>
  <c r="BG45"/>
  <c r="BO45"/>
  <c r="BP45"/>
  <c r="BQ45"/>
  <c r="BR45"/>
  <c r="BS45"/>
  <c r="AY46"/>
  <c r="BA46"/>
  <c r="BB46"/>
  <c r="BC46"/>
  <c r="BE46"/>
  <c r="BF46"/>
  <c r="BG46"/>
  <c r="BN46"/>
  <c r="BO46"/>
  <c r="BP46"/>
  <c r="BR46"/>
  <c r="BS46"/>
  <c r="AY47"/>
  <c r="AZ47"/>
  <c r="BA47"/>
  <c r="BB47"/>
  <c r="BC47"/>
  <c r="BD47"/>
  <c r="BE47"/>
  <c r="BF47"/>
  <c r="BG47"/>
  <c r="BO47"/>
  <c r="BQ47"/>
  <c r="BR47"/>
  <c r="BS47"/>
  <c r="AY48"/>
  <c r="AZ48"/>
  <c r="BA48"/>
  <c r="BB48"/>
  <c r="BC48"/>
  <c r="BD48"/>
  <c r="BE48"/>
  <c r="BF48"/>
  <c r="BG48"/>
  <c r="BN48"/>
  <c r="BP48"/>
  <c r="BQ48"/>
  <c r="BR48"/>
  <c r="AY49"/>
  <c r="AZ49"/>
  <c r="BB49"/>
  <c r="BC49"/>
  <c r="BD49"/>
  <c r="BF49"/>
  <c r="BG49"/>
  <c r="BH49"/>
  <c r="BO49"/>
  <c r="BP49"/>
  <c r="BQ49"/>
  <c r="BS49"/>
  <c r="AY50"/>
  <c r="BA50"/>
  <c r="BB50"/>
  <c r="BC50"/>
  <c r="BE50"/>
  <c r="BF50"/>
  <c r="BG50"/>
  <c r="BO50"/>
  <c r="BP50"/>
  <c r="BR50"/>
  <c r="BS50"/>
  <c r="AZ51"/>
  <c r="BA51"/>
  <c r="BB51"/>
  <c r="BD51"/>
  <c r="BE51"/>
  <c r="BF51"/>
  <c r="BO51"/>
  <c r="BQ51"/>
  <c r="BR51"/>
  <c r="BS51"/>
  <c r="AS52"/>
  <c r="AY52"/>
  <c r="AZ52"/>
  <c r="BA52"/>
  <c r="BB52"/>
  <c r="BC52"/>
  <c r="BD52"/>
  <c r="BE52"/>
  <c r="BF52"/>
  <c r="BG52"/>
  <c r="BH52"/>
  <c r="BP52"/>
  <c r="BQ52"/>
  <c r="BR52"/>
  <c r="AY53"/>
  <c r="AZ53"/>
  <c r="BA53"/>
  <c r="BB53"/>
  <c r="BC53"/>
  <c r="BD53"/>
  <c r="BE53"/>
  <c r="BF53"/>
  <c r="BG53"/>
  <c r="BO53"/>
  <c r="BP53"/>
  <c r="BQ53"/>
  <c r="BS53"/>
  <c r="AY54"/>
  <c r="AZ54"/>
  <c r="BA54"/>
  <c r="BB54"/>
  <c r="BC54"/>
  <c r="BD54"/>
  <c r="BE54"/>
  <c r="BF54"/>
  <c r="BG54"/>
  <c r="BO54"/>
  <c r="BP54"/>
  <c r="BR54"/>
  <c r="BS54"/>
  <c r="AY55"/>
  <c r="AZ55"/>
  <c r="BA55"/>
  <c r="BB55"/>
  <c r="BC55"/>
  <c r="BD55"/>
  <c r="BE55"/>
  <c r="BF55"/>
  <c r="BG55"/>
  <c r="BO55"/>
  <c r="BQ55"/>
  <c r="BR55"/>
  <c r="BS55"/>
  <c r="AS56"/>
  <c r="AY56"/>
  <c r="AZ56"/>
  <c r="BA56"/>
  <c r="BC56"/>
  <c r="BD56"/>
  <c r="BE56"/>
  <c r="BG56"/>
  <c r="BP56"/>
  <c r="BQ56"/>
  <c r="BR56"/>
  <c r="AY57"/>
  <c r="AZ57"/>
  <c r="BB57"/>
  <c r="BC57"/>
  <c r="BD57"/>
  <c r="BF57"/>
  <c r="BG57"/>
  <c r="BO57"/>
  <c r="BP57"/>
  <c r="BQ57"/>
  <c r="BS57"/>
  <c r="AY58"/>
  <c r="AZ58"/>
  <c r="BA58"/>
  <c r="BB58"/>
  <c r="BC58"/>
  <c r="BD58"/>
  <c r="BE58"/>
  <c r="BF58"/>
  <c r="BG58"/>
  <c r="BO58"/>
  <c r="BP58"/>
  <c r="BR58"/>
  <c r="BS58"/>
  <c r="AZ59"/>
  <c r="BA59"/>
  <c r="BB59"/>
  <c r="BD59"/>
  <c r="BE59"/>
  <c r="BF59"/>
  <c r="BO59"/>
  <c r="BQ59"/>
  <c r="BR59"/>
  <c r="BS59"/>
  <c r="AS60"/>
  <c r="AY60"/>
  <c r="AZ60"/>
  <c r="BA60"/>
  <c r="BB60"/>
  <c r="BC60"/>
  <c r="BD60"/>
  <c r="BE60"/>
  <c r="BF60"/>
  <c r="BG60"/>
  <c r="BL60"/>
  <c r="BP60"/>
  <c r="BQ60"/>
  <c r="BR60"/>
  <c r="AS61"/>
  <c r="AY61"/>
  <c r="AZ61"/>
  <c r="BA61"/>
  <c r="BB61"/>
  <c r="BC61"/>
  <c r="BD61"/>
  <c r="BE61"/>
  <c r="BF61"/>
  <c r="BG61"/>
  <c r="BO61"/>
  <c r="BP61"/>
  <c r="BQ61"/>
  <c r="BR61"/>
  <c r="BS61"/>
  <c r="AY62"/>
  <c r="AZ62"/>
  <c r="BA62"/>
  <c r="BB62"/>
  <c r="BC62"/>
  <c r="BD62"/>
  <c r="BE62"/>
  <c r="BF62"/>
  <c r="BG62"/>
  <c r="BO62"/>
  <c r="BP62"/>
  <c r="BR62"/>
  <c r="BS62"/>
  <c r="AS63"/>
  <c r="AY63"/>
  <c r="AZ63"/>
  <c r="BA63"/>
  <c r="BB63"/>
  <c r="BC63"/>
  <c r="BD63"/>
  <c r="BE63"/>
  <c r="BF63"/>
  <c r="BG63"/>
  <c r="BO63"/>
  <c r="BQ63"/>
  <c r="BR63"/>
  <c r="BS63"/>
  <c r="AS64"/>
  <c r="AY64"/>
  <c r="AZ64"/>
  <c r="BA64"/>
  <c r="BB64"/>
  <c r="BC64"/>
  <c r="BD64"/>
  <c r="BE64"/>
  <c r="BF64"/>
  <c r="BG64"/>
  <c r="BH64"/>
  <c r="BP64"/>
  <c r="BQ64"/>
  <c r="BR64"/>
  <c r="AS65"/>
  <c r="AY65"/>
  <c r="AZ65"/>
  <c r="BA65"/>
  <c r="BB65"/>
  <c r="BC65"/>
  <c r="BD65"/>
  <c r="BE65"/>
  <c r="BF65"/>
  <c r="BG65"/>
  <c r="BL65"/>
  <c r="BO65"/>
  <c r="BP65"/>
  <c r="BQ65"/>
  <c r="BS65"/>
  <c r="AY66"/>
  <c r="AZ66"/>
  <c r="BA66"/>
  <c r="BB66"/>
  <c r="BC66"/>
  <c r="BD66"/>
  <c r="BE66"/>
  <c r="BF66"/>
  <c r="BG66"/>
  <c r="BO66"/>
  <c r="BP66"/>
  <c r="BR66"/>
  <c r="BS66"/>
  <c r="AZ67"/>
  <c r="BA67"/>
  <c r="BB67"/>
  <c r="BD67"/>
  <c r="BE67"/>
  <c r="BF67"/>
  <c r="BO67"/>
  <c r="BQ67"/>
  <c r="BR67"/>
  <c r="BS67"/>
  <c r="AY68"/>
  <c r="AZ68"/>
  <c r="BA68"/>
  <c r="BC68"/>
  <c r="BD68"/>
  <c r="BE68"/>
  <c r="BG68"/>
  <c r="BP68"/>
  <c r="BQ68"/>
  <c r="BR68"/>
  <c r="BU68"/>
  <c r="AQ69"/>
  <c r="AY69"/>
  <c r="AZ69"/>
  <c r="BB69"/>
  <c r="BC69"/>
  <c r="BD69"/>
  <c r="BF69"/>
  <c r="BG69"/>
  <c r="BO69"/>
  <c r="BP69"/>
  <c r="BQ69"/>
  <c r="BR69"/>
  <c r="BS69"/>
  <c r="AY70"/>
  <c r="BB70"/>
  <c r="BF70"/>
  <c r="BO70"/>
  <c r="BP70"/>
  <c r="BR70"/>
  <c r="BS70"/>
  <c r="AY71"/>
  <c r="BA71"/>
  <c r="BC71"/>
  <c r="BE71"/>
  <c r="BG71"/>
  <c r="BO71"/>
  <c r="BQ71"/>
  <c r="BR71"/>
  <c r="BS71"/>
  <c r="AY72"/>
  <c r="AZ72"/>
  <c r="BA72"/>
  <c r="BB72"/>
  <c r="BC72"/>
  <c r="BD72"/>
  <c r="BE72"/>
  <c r="BF72"/>
  <c r="BG72"/>
  <c r="BP72"/>
  <c r="BQ72"/>
  <c r="BR72"/>
  <c r="AS73"/>
  <c r="AY73"/>
  <c r="AZ73"/>
  <c r="BC73"/>
  <c r="BF73"/>
  <c r="BG73"/>
  <c r="BO73"/>
  <c r="BP73"/>
  <c r="BQ73"/>
  <c r="BS73"/>
  <c r="AS74"/>
  <c r="BB74"/>
  <c r="BF74"/>
  <c r="BO74"/>
  <c r="BP74"/>
  <c r="BR74"/>
  <c r="BS74"/>
  <c r="AZ75"/>
  <c r="BA75"/>
  <c r="BB75"/>
  <c r="BE75"/>
  <c r="BO75"/>
  <c r="BQ75"/>
  <c r="BR75"/>
  <c r="BS75"/>
  <c r="AZ76"/>
  <c r="BC76"/>
  <c r="BD76"/>
  <c r="BE76"/>
  <c r="BO76"/>
  <c r="BP76"/>
  <c r="BQ76"/>
  <c r="BR76"/>
  <c r="BS76"/>
  <c r="AX77"/>
  <c r="AY77"/>
  <c r="BA77"/>
  <c r="BC77"/>
  <c r="BE77"/>
  <c r="BG77"/>
  <c r="BO77"/>
  <c r="BP77"/>
  <c r="BQ77"/>
  <c r="BS77"/>
  <c r="BB78"/>
  <c r="BF78"/>
  <c r="BO78"/>
  <c r="BP78"/>
  <c r="BR78"/>
  <c r="BS78"/>
  <c r="BA79"/>
  <c r="BE79"/>
  <c r="BH79"/>
  <c r="BO79"/>
  <c r="BQ79"/>
  <c r="BR79"/>
  <c r="BS79"/>
  <c r="AY80"/>
  <c r="AZ80"/>
  <c r="BA80"/>
  <c r="BD80"/>
  <c r="BG80"/>
  <c r="BP80"/>
  <c r="BQ80"/>
  <c r="BR80"/>
  <c r="AX81"/>
  <c r="AY81"/>
  <c r="AZ81"/>
  <c r="BA81"/>
  <c r="BB81"/>
  <c r="BC81"/>
  <c r="BD81"/>
  <c r="BE81"/>
  <c r="BF81"/>
  <c r="BG81"/>
  <c r="BJ81"/>
  <c r="BO81"/>
  <c r="BP81"/>
  <c r="BQ81"/>
  <c r="BS81"/>
  <c r="BA82"/>
  <c r="BB82"/>
  <c r="BC82"/>
  <c r="BF82"/>
  <c r="BO82"/>
  <c r="BP82"/>
  <c r="BR82"/>
  <c r="BS82"/>
  <c r="BA83"/>
  <c r="BD83"/>
  <c r="BE83"/>
  <c r="BF83"/>
  <c r="BO83"/>
  <c r="BP83"/>
  <c r="BQ83"/>
  <c r="BR83"/>
  <c r="BS83"/>
  <c r="AY84"/>
  <c r="AZ84"/>
  <c r="BA84"/>
  <c r="BB84"/>
  <c r="BC84"/>
  <c r="BD84"/>
  <c r="BE84"/>
  <c r="BF84"/>
  <c r="BG84"/>
  <c r="BP84"/>
  <c r="BQ84"/>
  <c r="BR84"/>
  <c r="AY85"/>
  <c r="BA85"/>
  <c r="BC85"/>
  <c r="BE85"/>
  <c r="BG85"/>
  <c r="BO85"/>
  <c r="BP85"/>
  <c r="BQ85"/>
  <c r="BS85"/>
  <c r="AZ86"/>
  <c r="BB86"/>
  <c r="BD86"/>
  <c r="BF86"/>
  <c r="BO86"/>
  <c r="BP86"/>
  <c r="BR86"/>
  <c r="BS86"/>
  <c r="AS87"/>
  <c r="AY87"/>
  <c r="BA87"/>
  <c r="BC87"/>
  <c r="BE87"/>
  <c r="BG87"/>
  <c r="BO87"/>
  <c r="BQ87"/>
  <c r="BR87"/>
  <c r="BS87"/>
  <c r="AS88"/>
  <c r="AZ88"/>
  <c r="BB88"/>
  <c r="BD88"/>
  <c r="BF88"/>
  <c r="BP88"/>
  <c r="BQ88"/>
  <c r="BR88"/>
  <c r="AY89"/>
  <c r="BA89"/>
  <c r="BC89"/>
  <c r="BE89"/>
  <c r="BG89"/>
  <c r="BO89"/>
  <c r="BP89"/>
  <c r="BQ89"/>
  <c r="BS89"/>
  <c r="AY90"/>
  <c r="BB90"/>
  <c r="BE90"/>
  <c r="BF90"/>
  <c r="BG90"/>
  <c r="BO90"/>
  <c r="BP90"/>
  <c r="BR90"/>
  <c r="BS90"/>
  <c r="BA91"/>
  <c r="BD91"/>
  <c r="BE91"/>
  <c r="BF91"/>
  <c r="BO91"/>
  <c r="BQ91"/>
  <c r="BR91"/>
  <c r="BS91"/>
  <c r="AZ92"/>
  <c r="BC92"/>
  <c r="BD92"/>
  <c r="BE92"/>
  <c r="BP92"/>
  <c r="BQ92"/>
  <c r="BR92"/>
  <c r="AY93"/>
  <c r="BA93"/>
  <c r="BC93"/>
  <c r="BE93"/>
  <c r="BG93"/>
  <c r="BO93"/>
  <c r="BP93"/>
  <c r="BQ93"/>
  <c r="BS93"/>
  <c r="AZ94"/>
  <c r="BB94"/>
  <c r="BD94"/>
  <c r="BF94"/>
  <c r="BO94"/>
  <c r="BP94"/>
  <c r="BR94"/>
  <c r="BS94"/>
  <c r="AZ95"/>
  <c r="BA95"/>
  <c r="BB95"/>
  <c r="BE95"/>
  <c r="BO95"/>
  <c r="BQ95"/>
  <c r="BR95"/>
  <c r="BS95"/>
  <c r="AY96"/>
  <c r="AZ96"/>
  <c r="BA96"/>
  <c r="BD96"/>
  <c r="BG96"/>
  <c r="BP96"/>
  <c r="BQ96"/>
  <c r="BR96"/>
  <c r="AX97"/>
  <c r="AY97"/>
  <c r="AZ97"/>
  <c r="BC97"/>
  <c r="BF97"/>
  <c r="BG97"/>
  <c r="BO97"/>
  <c r="BP97"/>
  <c r="BQ97"/>
  <c r="BR97"/>
  <c r="BS97"/>
  <c r="BV97"/>
  <c r="BB98"/>
  <c r="BF98"/>
  <c r="BO98"/>
  <c r="BP98"/>
  <c r="BR98"/>
  <c r="BS98"/>
  <c r="AX99"/>
  <c r="BA99"/>
  <c r="BD99"/>
  <c r="BE99"/>
  <c r="BF99"/>
  <c r="BO99"/>
  <c r="BP99"/>
  <c r="BQ99"/>
  <c r="BR99"/>
  <c r="BS99"/>
  <c r="AZ100"/>
  <c r="BB100"/>
  <c r="BD100"/>
  <c r="BF100"/>
  <c r="BJ100"/>
  <c r="BO100"/>
  <c r="BP100"/>
  <c r="BQ100"/>
  <c r="BR100"/>
  <c r="BS100"/>
  <c r="BT100"/>
  <c r="AY101"/>
  <c r="BA101"/>
  <c r="BC101"/>
  <c r="BE101"/>
  <c r="BG101"/>
  <c r="BO101"/>
  <c r="BP101"/>
  <c r="BQ101"/>
  <c r="BS101"/>
  <c r="BF102"/>
  <c r="BO102"/>
  <c r="BP102"/>
  <c r="BR102"/>
  <c r="BS102"/>
  <c r="BA103"/>
  <c r="BD103"/>
  <c r="BE103"/>
  <c r="BF103"/>
  <c r="BO103"/>
  <c r="BQ103"/>
  <c r="BR103"/>
  <c r="BS103"/>
  <c r="AZ104"/>
  <c r="BD104"/>
  <c r="BP104"/>
  <c r="BQ104"/>
  <c r="BR104"/>
  <c r="AY105"/>
  <c r="AZ105"/>
  <c r="BC105"/>
  <c r="BF105"/>
  <c r="BG105"/>
  <c r="BO105"/>
  <c r="BP105"/>
  <c r="BQ105"/>
  <c r="BS105"/>
  <c r="BO106"/>
  <c r="BP106"/>
  <c r="BR106"/>
  <c r="BS106"/>
  <c r="BO107"/>
  <c r="BQ107"/>
  <c r="BR107"/>
  <c r="BS107"/>
  <c r="AW72"/>
  <c r="AW60"/>
  <c r="AW52"/>
  <c r="AW88"/>
  <c r="AW84"/>
  <c r="AW80"/>
  <c r="AQ7"/>
  <c r="AW103"/>
  <c r="AW91"/>
  <c r="AW85"/>
  <c r="AW81"/>
  <c r="AW77"/>
  <c r="AW73"/>
  <c r="AW67"/>
  <c r="AW61"/>
  <c r="AW57"/>
  <c r="AW53"/>
  <c r="AW49"/>
  <c r="AW43"/>
  <c r="AW48"/>
  <c r="AU102"/>
  <c r="AU93"/>
  <c r="AU90"/>
  <c r="AU87"/>
  <c r="AU85"/>
  <c r="AU83"/>
  <c r="AU81"/>
  <c r="AU79"/>
  <c r="AU77"/>
  <c r="AU75"/>
  <c r="AU73"/>
  <c r="AU71"/>
  <c r="AU67"/>
  <c r="AU64"/>
  <c r="AU62"/>
  <c r="AU60"/>
  <c r="AU58"/>
  <c r="AU56"/>
  <c r="AU54"/>
  <c r="AU52"/>
  <c r="AU50"/>
  <c r="AU48"/>
  <c r="AU45"/>
  <c r="AU40"/>
  <c r="AU29"/>
  <c r="AU16"/>
  <c r="AV92"/>
  <c r="AV82"/>
  <c r="AV68"/>
  <c r="AV57"/>
  <c r="AV42"/>
  <c r="AV34"/>
  <c r="AV30"/>
  <c r="AV23"/>
  <c r="A24"/>
  <c r="A44"/>
  <c r="A34"/>
  <c r="AQ97"/>
  <c r="BZ43"/>
  <c r="AQ73"/>
  <c r="AQ54"/>
  <c r="AQ49"/>
  <c r="AQ43"/>
  <c r="AQ38"/>
  <c r="AQ22"/>
  <c r="A36"/>
  <c r="AQ33"/>
  <c r="AR105"/>
  <c r="BX105"/>
  <c r="AR33"/>
  <c r="BX33"/>
  <c r="AS23"/>
  <c r="AR19"/>
  <c r="BX19"/>
  <c r="AS26"/>
  <c r="AS15"/>
  <c r="AR7"/>
  <c r="BX7"/>
  <c r="AR11"/>
  <c r="BX11"/>
  <c r="A94"/>
  <c r="AQ94"/>
  <c r="CD45"/>
  <c r="A35"/>
  <c r="AQ35"/>
  <c r="CA30"/>
  <c r="A30"/>
  <c r="AQ30"/>
  <c r="AQ88"/>
  <c r="F25"/>
  <c r="AT25"/>
  <c r="AS25"/>
  <c r="F24"/>
  <c r="AT24"/>
  <c r="BY24"/>
  <c r="AS24"/>
  <c r="A20"/>
  <c r="A12"/>
  <c r="AQ17"/>
  <c r="CB87"/>
  <c r="AQ62"/>
  <c r="A75"/>
  <c r="AQ56"/>
  <c r="CB39"/>
  <c r="AS20"/>
  <c r="AS14"/>
  <c r="BZ64"/>
  <c r="CC40"/>
  <c r="CA60"/>
  <c r="AQ67"/>
  <c r="A78"/>
  <c r="AQ83"/>
  <c r="AQ68"/>
  <c r="AS8"/>
  <c r="AQ66"/>
  <c r="AQ64"/>
  <c r="AQ50"/>
  <c r="CB47"/>
  <c r="CC34"/>
  <c r="CB29"/>
  <c r="AS17"/>
  <c r="AS10"/>
  <c r="G17"/>
  <c r="AU17"/>
  <c r="I11"/>
  <c r="AW11"/>
  <c r="G10"/>
  <c r="AU10"/>
  <c r="AQ8"/>
  <c r="A107"/>
  <c r="AQ96"/>
  <c r="CC72"/>
  <c r="CD69"/>
  <c r="CB55"/>
  <c r="CA51"/>
  <c r="CD49"/>
  <c r="CD44"/>
  <c r="CD41"/>
  <c r="CB41"/>
  <c r="I12"/>
  <c r="AW12"/>
  <c r="CC66"/>
  <c r="CD31"/>
  <c r="BY79"/>
  <c r="CC89"/>
  <c r="CC74"/>
  <c r="CD96"/>
  <c r="CA72"/>
  <c r="CD47"/>
  <c r="CB40"/>
  <c r="CA37"/>
  <c r="AQ41"/>
  <c r="AQ46"/>
  <c r="AQ51"/>
  <c r="AQ59"/>
  <c r="A81"/>
  <c r="AQ86"/>
  <c r="AQ85"/>
  <c r="A105"/>
  <c r="A61"/>
  <c r="AQ104"/>
  <c r="BZ86"/>
  <c r="CC79"/>
  <c r="BZ61"/>
  <c r="CD53"/>
  <c r="CC50"/>
  <c r="AQ47"/>
  <c r="AS21"/>
  <c r="AS18"/>
  <c r="CD63"/>
  <c r="CD61"/>
  <c r="CB61"/>
  <c r="CA56"/>
  <c r="CD55"/>
  <c r="CA53"/>
  <c r="CD50"/>
  <c r="CB48"/>
  <c r="CA46"/>
  <c r="CB44"/>
  <c r="CA33"/>
  <c r="H17"/>
  <c r="AV17"/>
  <c r="G14"/>
  <c r="AU14"/>
  <c r="G12"/>
  <c r="AU12"/>
  <c r="CB15"/>
  <c r="AQ11"/>
  <c r="CD30"/>
  <c r="CB58"/>
  <c r="CA45"/>
  <c r="CB43"/>
  <c r="CB106"/>
  <c r="BZ84"/>
  <c r="AQ65"/>
  <c r="BY57"/>
  <c r="BY61"/>
  <c r="AQ106"/>
  <c r="CC96"/>
  <c r="BZ92"/>
  <c r="CC91"/>
  <c r="BZ85"/>
  <c r="AQ80"/>
  <c r="CB79"/>
  <c r="BZ79"/>
  <c r="BZ77"/>
  <c r="CD75"/>
  <c r="CC71"/>
  <c r="BZ70"/>
  <c r="CA69"/>
  <c r="CC68"/>
  <c r="BY67"/>
  <c r="BZ66"/>
  <c r="CC62"/>
  <c r="CA62"/>
  <c r="CC60"/>
  <c r="BZ60"/>
  <c r="BZ59"/>
  <c r="CD57"/>
  <c r="CB57"/>
  <c r="CC54"/>
  <c r="CA54"/>
  <c r="CC53"/>
  <c r="CC51"/>
  <c r="AQ48"/>
  <c r="CC46"/>
  <c r="BZ45"/>
  <c r="AQ45"/>
  <c r="BZ44"/>
  <c r="CD43"/>
  <c r="CC43"/>
  <c r="CD42"/>
  <c r="AQ42"/>
  <c r="CD40"/>
  <c r="CC38"/>
  <c r="CA38"/>
  <c r="CD34"/>
  <c r="CC29"/>
  <c r="AQ27"/>
  <c r="CC24"/>
  <c r="AQ23"/>
  <c r="CD101"/>
  <c r="CB98"/>
  <c r="CD95"/>
  <c r="CB94"/>
  <c r="CA87"/>
  <c r="CA80"/>
  <c r="CB73"/>
  <c r="CD72"/>
  <c r="CD59"/>
  <c r="CD48"/>
  <c r="CD38"/>
  <c r="CB37"/>
  <c r="I26"/>
  <c r="AW26"/>
  <c r="I22"/>
  <c r="AW22"/>
  <c r="G19"/>
  <c r="AU19"/>
  <c r="I14"/>
  <c r="AW14"/>
  <c r="BY14"/>
  <c r="G11"/>
  <c r="AU11"/>
  <c r="BZ81"/>
  <c r="BZ80"/>
  <c r="CC73"/>
  <c r="BY64"/>
  <c r="A89"/>
  <c r="AQ91"/>
  <c r="AQ100"/>
  <c r="AQ93"/>
  <c r="BY54"/>
  <c r="BY62"/>
  <c r="BY85"/>
  <c r="BZ104"/>
  <c r="AQ103"/>
  <c r="AQ99"/>
  <c r="CC88"/>
  <c r="BY87"/>
  <c r="AQ79"/>
  <c r="CB77"/>
  <c r="H31"/>
  <c r="AV31"/>
  <c r="BY31"/>
  <c r="F31"/>
  <c r="AT31"/>
  <c r="H27"/>
  <c r="AV27"/>
  <c r="F27"/>
  <c r="AT27"/>
  <c r="H24"/>
  <c r="AV24"/>
  <c r="H16"/>
  <c r="AV16"/>
  <c r="F16"/>
  <c r="AT16"/>
  <c r="H11"/>
  <c r="AV11"/>
  <c r="F11"/>
  <c r="AT11"/>
  <c r="CC101"/>
  <c r="CC83"/>
  <c r="CC82"/>
  <c r="BZ74"/>
  <c r="BZ63"/>
  <c r="BZ58"/>
  <c r="BZ56"/>
  <c r="BZ53"/>
  <c r="CC52"/>
  <c r="BZ50"/>
  <c r="BZ42"/>
  <c r="BZ37"/>
  <c r="CC35"/>
  <c r="CB97"/>
  <c r="CC41"/>
  <c r="BY59"/>
  <c r="BY28"/>
  <c r="AQ102"/>
  <c r="CB31"/>
  <c r="BZ29"/>
  <c r="CA31"/>
  <c r="BY81"/>
  <c r="I23"/>
  <c r="AW23"/>
  <c r="BY23"/>
  <c r="I20"/>
  <c r="AW20"/>
  <c r="H19"/>
  <c r="AV19"/>
  <c r="F19"/>
  <c r="AT19"/>
  <c r="CC16"/>
  <c r="CC31"/>
  <c r="CC18"/>
  <c r="CA24"/>
  <c r="AQ29"/>
  <c r="AQ28"/>
  <c r="AQ26"/>
  <c r="AQ13"/>
  <c r="BZ27"/>
  <c r="CC106"/>
  <c r="BZ105"/>
  <c r="CC100"/>
  <c r="CC95"/>
  <c r="BZ93"/>
  <c r="CC86"/>
  <c r="BZ82"/>
  <c r="CC81"/>
  <c r="BZ76"/>
  <c r="BZ73"/>
  <c r="BZ71"/>
  <c r="BZ69"/>
  <c r="CD68"/>
  <c r="BZ68"/>
  <c r="CC67"/>
  <c r="BZ62"/>
  <c r="CC32"/>
  <c r="CA32"/>
  <c r="BZ32"/>
  <c r="CA93"/>
  <c r="CD89"/>
  <c r="CA79"/>
  <c r="CB75"/>
  <c r="CD73"/>
  <c r="CB72"/>
  <c r="CA71"/>
  <c r="CB69"/>
  <c r="CB68"/>
  <c r="CD67"/>
  <c r="CB67"/>
  <c r="CA67"/>
  <c r="CD65"/>
  <c r="CB65"/>
  <c r="CB64"/>
  <c r="CA64"/>
  <c r="CD62"/>
  <c r="CA59"/>
  <c r="CB56"/>
  <c r="CD54"/>
  <c r="CB54"/>
  <c r="CB52"/>
  <c r="CD24"/>
  <c r="H7"/>
  <c r="AV7"/>
  <c r="BY100"/>
  <c r="BY95"/>
  <c r="BY48"/>
  <c r="BY45"/>
  <c r="BY43"/>
  <c r="CC85"/>
  <c r="CC84"/>
  <c r="CC80"/>
  <c r="CC63"/>
  <c r="CC56"/>
  <c r="CC48"/>
  <c r="CC44"/>
  <c r="CC42"/>
  <c r="BY40"/>
  <c r="BY83"/>
  <c r="CA107"/>
  <c r="CA101"/>
  <c r="CC99"/>
  <c r="BZ94"/>
  <c r="CC93"/>
  <c r="BY93"/>
  <c r="BZ89"/>
  <c r="CD78"/>
  <c r="CC78"/>
  <c r="BZ78"/>
  <c r="CC45"/>
  <c r="CA40"/>
  <c r="BZ40"/>
  <c r="BZ39"/>
  <c r="CB28"/>
  <c r="F7"/>
  <c r="AT7"/>
  <c r="G21"/>
  <c r="AU21"/>
  <c r="BY21"/>
  <c r="BZ90"/>
  <c r="BZ83"/>
  <c r="BZ75"/>
  <c r="BZ67"/>
  <c r="BZ51"/>
  <c r="BZ38"/>
  <c r="BZ34"/>
  <c r="CC30"/>
  <c r="BZ30"/>
  <c r="BY30"/>
  <c r="AS12"/>
  <c r="BZ31"/>
  <c r="BZ25"/>
  <c r="CD28"/>
  <c r="CB23"/>
  <c r="CC27"/>
  <c r="CA27"/>
  <c r="BZ18"/>
  <c r="CC17"/>
  <c r="CD19"/>
  <c r="CA17"/>
  <c r="BZ10"/>
  <c r="CC19"/>
  <c r="BZ103"/>
  <c r="BZ99"/>
  <c r="BZ98"/>
  <c r="BZ97"/>
  <c r="BZ96"/>
  <c r="BY104"/>
  <c r="A77"/>
  <c r="AQ77"/>
  <c r="A60"/>
  <c r="AQ60"/>
  <c r="A53"/>
  <c r="AQ53"/>
  <c r="BY102"/>
  <c r="BZ100"/>
  <c r="BZ91"/>
  <c r="CC77"/>
  <c r="BZ72"/>
  <c r="BZ41"/>
  <c r="CB66"/>
  <c r="CA10"/>
  <c r="A76"/>
  <c r="AQ76"/>
  <c r="A55"/>
  <c r="AQ55"/>
  <c r="A87"/>
  <c r="AQ87"/>
  <c r="A82"/>
  <c r="AQ82"/>
  <c r="A52"/>
  <c r="AQ52"/>
  <c r="F22"/>
  <c r="AT22"/>
  <c r="AS22"/>
  <c r="H9"/>
  <c r="AV9"/>
  <c r="F9"/>
  <c r="AT9"/>
  <c r="I9"/>
  <c r="AW9"/>
  <c r="BY65"/>
  <c r="BZ102"/>
  <c r="BZ101"/>
  <c r="BY91"/>
  <c r="CC69"/>
  <c r="CC58"/>
  <c r="CC57"/>
  <c r="CC39"/>
  <c r="CB101"/>
  <c r="CB70"/>
  <c r="CB60"/>
  <c r="CB59"/>
  <c r="CD58"/>
  <c r="CD10"/>
  <c r="BY47"/>
  <c r="D109"/>
  <c r="AQ57"/>
  <c r="AQ70"/>
  <c r="BY36"/>
  <c r="BY39"/>
  <c r="BY56"/>
  <c r="BY71"/>
  <c r="BY96"/>
  <c r="AS7"/>
  <c r="BY33"/>
  <c r="CD107"/>
  <c r="CC107"/>
  <c r="CC104"/>
  <c r="CC103"/>
  <c r="CB103"/>
  <c r="AQ101"/>
  <c r="CC98"/>
  <c r="AQ98"/>
  <c r="CC97"/>
  <c r="BZ95"/>
  <c r="CD94"/>
  <c r="CC94"/>
  <c r="CC92"/>
  <c r="CC90"/>
  <c r="BZ88"/>
  <c r="CA77"/>
  <c r="CC76"/>
  <c r="CC75"/>
  <c r="BY72"/>
  <c r="CA86"/>
  <c r="CB85"/>
  <c r="CD84"/>
  <c r="CA47"/>
  <c r="CB46"/>
  <c r="CB45"/>
  <c r="CA34"/>
  <c r="CD32"/>
  <c r="CB27"/>
  <c r="I8"/>
  <c r="AW8"/>
  <c r="BY88"/>
  <c r="CC87"/>
  <c r="BZ87"/>
  <c r="CC70"/>
  <c r="CC65"/>
  <c r="BZ65"/>
  <c r="CC64"/>
  <c r="CC61"/>
  <c r="CA61"/>
  <c r="CD60"/>
  <c r="BZ57"/>
  <c r="CC55"/>
  <c r="BZ55"/>
  <c r="BZ54"/>
  <c r="CA52"/>
  <c r="BZ52"/>
  <c r="CC49"/>
  <c r="BZ49"/>
  <c r="BZ48"/>
  <c r="CC47"/>
  <c r="BZ47"/>
  <c r="BZ46"/>
  <c r="CC37"/>
  <c r="CC36"/>
  <c r="BZ36"/>
  <c r="BZ35"/>
  <c r="CC33"/>
  <c r="BZ33"/>
  <c r="CB32"/>
  <c r="CC28"/>
  <c r="CA28"/>
  <c r="BZ28"/>
  <c r="BZ24"/>
  <c r="CC23"/>
  <c r="CA99"/>
  <c r="CA26"/>
  <c r="CC11"/>
  <c r="AR9"/>
  <c r="BX9"/>
  <c r="CC20"/>
  <c r="CD15"/>
  <c r="CC9"/>
  <c r="AS9"/>
  <c r="CC21"/>
  <c r="BZ20"/>
  <c r="CA66"/>
  <c r="CA90"/>
  <c r="A95"/>
  <c r="AQ95"/>
  <c r="A92"/>
  <c r="AQ92"/>
  <c r="A72"/>
  <c r="AQ72"/>
  <c r="A71"/>
  <c r="AQ71"/>
  <c r="A58"/>
  <c r="AQ58"/>
  <c r="BZ106"/>
  <c r="CA95"/>
  <c r="CD91"/>
  <c r="CA73"/>
  <c r="CB71"/>
  <c r="CA65"/>
  <c r="CD64"/>
  <c r="CA63"/>
  <c r="CD56"/>
  <c r="CB50"/>
  <c r="CA49"/>
  <c r="CA48"/>
  <c r="A84"/>
  <c r="AQ84"/>
  <c r="BY32"/>
  <c r="CC105"/>
  <c r="CC102"/>
  <c r="BY35"/>
  <c r="BY42"/>
  <c r="BY53"/>
  <c r="BY69"/>
  <c r="BY74"/>
  <c r="BY78"/>
  <c r="BY80"/>
  <c r="BY84"/>
  <c r="CB89"/>
  <c r="AQ74"/>
  <c r="AQ63"/>
  <c r="CA29"/>
  <c r="A90"/>
  <c r="CD52"/>
  <c r="CD51"/>
  <c r="CA39"/>
  <c r="CB38"/>
  <c r="CD33"/>
  <c r="BY107"/>
  <c r="BY105"/>
  <c r="BY101"/>
  <c r="BY89"/>
  <c r="BY82"/>
  <c r="BY77"/>
  <c r="BY73"/>
  <c r="BY66"/>
  <c r="BY60"/>
  <c r="BY55"/>
  <c r="BY49"/>
  <c r="BY41"/>
  <c r="BY29"/>
  <c r="CD97"/>
  <c r="AQ40"/>
  <c r="AQ37"/>
  <c r="AQ32"/>
  <c r="AQ31"/>
  <c r="CD29"/>
  <c r="BZ21"/>
  <c r="AQ21"/>
  <c r="AQ19"/>
  <c r="AQ15"/>
  <c r="AQ10"/>
  <c r="CD106"/>
  <c r="CD99"/>
  <c r="CD90"/>
  <c r="CB88"/>
  <c r="CD86"/>
  <c r="CD83"/>
  <c r="CD66"/>
  <c r="CB62"/>
  <c r="CA57"/>
  <c r="CB53"/>
  <c r="CA50"/>
  <c r="CA43"/>
  <c r="CD37"/>
  <c r="CB33"/>
  <c r="CB30"/>
  <c r="CB21"/>
  <c r="G7"/>
  <c r="AU7"/>
  <c r="BY103"/>
  <c r="BY99"/>
  <c r="BY97"/>
  <c r="BY75"/>
  <c r="BY68"/>
  <c r="BY63"/>
  <c r="BY58"/>
  <c r="BY51"/>
  <c r="BY44"/>
  <c r="BY37"/>
  <c r="H15"/>
  <c r="AV15"/>
  <c r="BY15"/>
  <c r="H12"/>
  <c r="AV12"/>
  <c r="H10"/>
  <c r="AV10"/>
  <c r="BZ107"/>
  <c r="CC15"/>
  <c r="CD71"/>
  <c r="CB51"/>
  <c r="CD88"/>
  <c r="CB83"/>
  <c r="CA68"/>
  <c r="CA44"/>
  <c r="CD35"/>
  <c r="BY50"/>
  <c r="CB86"/>
  <c r="CA70"/>
  <c r="CA58"/>
  <c r="CA55"/>
  <c r="CD46"/>
  <c r="CA41"/>
  <c r="CA35"/>
  <c r="CB10"/>
  <c r="CA103"/>
  <c r="CD102"/>
  <c r="CA98"/>
  <c r="CA97"/>
  <c r="CB96"/>
  <c r="CB95"/>
  <c r="CA94"/>
  <c r="CD92"/>
  <c r="CA91"/>
  <c r="CA89"/>
  <c r="CA85"/>
  <c r="CA84"/>
  <c r="CB81"/>
  <c r="CA78"/>
  <c r="CA75"/>
  <c r="CA74"/>
  <c r="CB36"/>
  <c r="CD22"/>
  <c r="BY94"/>
  <c r="AD109"/>
  <c r="CC14"/>
  <c r="BY34"/>
  <c r="BY46"/>
  <c r="BY76"/>
  <c r="BY86"/>
  <c r="BY90"/>
  <c r="BY92"/>
  <c r="BY52"/>
  <c r="CB107"/>
  <c r="CD70"/>
  <c r="CC59"/>
  <c r="CB35"/>
  <c r="CB34"/>
  <c r="CD27"/>
  <c r="CA106"/>
  <c r="CD104"/>
  <c r="CB104"/>
  <c r="CA104"/>
  <c r="CD103"/>
  <c r="CB99"/>
  <c r="CD98"/>
  <c r="CB93"/>
  <c r="CA92"/>
  <c r="CB91"/>
  <c r="CB90"/>
  <c r="CA88"/>
  <c r="CD87"/>
  <c r="CD85"/>
  <c r="CB84"/>
  <c r="CA83"/>
  <c r="CD81"/>
  <c r="CB80"/>
  <c r="CD79"/>
  <c r="CB78"/>
  <c r="CD77"/>
  <c r="CA76"/>
  <c r="CB74"/>
  <c r="CB49"/>
  <c r="CD39"/>
  <c r="CB24"/>
  <c r="BY70"/>
  <c r="CC10"/>
  <c r="CC8"/>
  <c r="CD18"/>
  <c r="CA18"/>
  <c r="BZ16"/>
  <c r="AR16"/>
  <c r="BX16"/>
  <c r="CD12"/>
  <c r="CB12"/>
  <c r="U109"/>
  <c r="V109"/>
  <c r="BZ11"/>
  <c r="CB9"/>
  <c r="AQ14"/>
  <c r="AQ9"/>
  <c r="CB7"/>
  <c r="CD105"/>
  <c r="CB105"/>
  <c r="CA105"/>
  <c r="CB102"/>
  <c r="CA102"/>
  <c r="CD100"/>
  <c r="CB100"/>
  <c r="CA100"/>
  <c r="CA96"/>
  <c r="CD93"/>
  <c r="CB92"/>
  <c r="CB82"/>
  <c r="CA82"/>
  <c r="CA81"/>
  <c r="CD80"/>
  <c r="CD76"/>
  <c r="CB76"/>
  <c r="CD74"/>
  <c r="F26"/>
  <c r="AT26"/>
  <c r="H26"/>
  <c r="AV26"/>
  <c r="BZ26"/>
  <c r="CC25"/>
  <c r="CB20"/>
  <c r="CB63"/>
  <c r="CD36"/>
  <c r="CB18"/>
  <c r="CB16"/>
  <c r="CA9"/>
  <c r="BY106"/>
  <c r="BY98"/>
  <c r="BY38"/>
  <c r="BZ23"/>
  <c r="BZ22"/>
  <c r="CA36"/>
  <c r="CB26"/>
  <c r="CB13"/>
  <c r="CB11"/>
  <c r="CD23"/>
  <c r="CA22"/>
  <c r="CD21"/>
  <c r="CD20"/>
  <c r="CB14"/>
  <c r="CA14"/>
  <c r="CA13"/>
  <c r="CD9"/>
  <c r="AR15"/>
  <c r="BX15"/>
  <c r="CC22"/>
  <c r="CB22"/>
  <c r="CA21"/>
  <c r="CA23"/>
  <c r="CA20"/>
  <c r="BY20"/>
  <c r="BY18"/>
  <c r="CB19"/>
  <c r="CA19"/>
  <c r="BZ19"/>
  <c r="CD17"/>
  <c r="CB17"/>
  <c r="BZ17"/>
  <c r="CA15"/>
  <c r="Q109"/>
  <c r="O109"/>
  <c r="S109"/>
  <c r="BZ15"/>
  <c r="CD14"/>
  <c r="BZ14"/>
  <c r="CD26"/>
  <c r="AG109"/>
  <c r="CC26"/>
  <c r="BQ108"/>
  <c r="AC109"/>
  <c r="AA109"/>
  <c r="CD13"/>
  <c r="CC13"/>
  <c r="AE109"/>
  <c r="BO108"/>
  <c r="BR108"/>
  <c r="BZ13"/>
  <c r="P109"/>
  <c r="BY13"/>
  <c r="CC12"/>
  <c r="AB109"/>
  <c r="BS108"/>
  <c r="W109"/>
  <c r="CA12"/>
  <c r="BZ12"/>
  <c r="E109"/>
  <c r="CD11"/>
  <c r="BH108"/>
  <c r="CA11"/>
  <c r="T109"/>
  <c r="CD16"/>
  <c r="AF109"/>
  <c r="CA16"/>
  <c r="BY16"/>
  <c r="CD25"/>
  <c r="CB25"/>
  <c r="X109"/>
  <c r="CA25"/>
  <c r="BY25"/>
  <c r="BG108"/>
  <c r="BA108"/>
  <c r="AX108"/>
  <c r="M109"/>
  <c r="BE108"/>
  <c r="K109"/>
  <c r="BZ8"/>
  <c r="CD8"/>
  <c r="BU108"/>
  <c r="BN108"/>
  <c r="BZ9"/>
  <c r="BC108"/>
  <c r="BB108"/>
  <c r="BF108"/>
  <c r="R109"/>
  <c r="N109"/>
  <c r="J109"/>
  <c r="BT108"/>
  <c r="CB8"/>
  <c r="BM108"/>
  <c r="BL108"/>
  <c r="Y109"/>
  <c r="Z109"/>
  <c r="CA8"/>
  <c r="BK108"/>
  <c r="BI108"/>
  <c r="BJ108"/>
  <c r="BD108"/>
  <c r="AZ108"/>
  <c r="BV108"/>
  <c r="CD7"/>
  <c r="AH109"/>
  <c r="BP108"/>
  <c r="CC7"/>
  <c r="CA7"/>
  <c r="L109"/>
  <c r="AY7"/>
  <c r="AQ25"/>
  <c r="AQ18"/>
  <c r="AQ16"/>
  <c r="BY10"/>
  <c r="AU108"/>
  <c r="BY17"/>
  <c r="BY27"/>
  <c r="BY19"/>
  <c r="AW108"/>
  <c r="BY11"/>
  <c r="BY8"/>
  <c r="BY7"/>
  <c r="BY12"/>
  <c r="G109"/>
  <c r="BY22"/>
  <c r="F109"/>
  <c r="AR108"/>
  <c r="D110"/>
  <c r="AV108"/>
  <c r="I109"/>
  <c r="BY9"/>
  <c r="BY26"/>
  <c r="AT108"/>
  <c r="AS108"/>
  <c r="BX108"/>
  <c r="CD108"/>
  <c r="AH112"/>
  <c r="CB108"/>
  <c r="Y110"/>
  <c r="CC108"/>
  <c r="AC110"/>
  <c r="H109"/>
  <c r="CA108"/>
  <c r="W110"/>
  <c r="AY108"/>
  <c r="BZ7"/>
  <c r="BZ108"/>
  <c r="AQ108"/>
  <c r="A108"/>
  <c r="BY108"/>
  <c r="F112"/>
  <c r="D112"/>
  <c r="AG110"/>
  <c r="AF112"/>
  <c r="AG112"/>
  <c r="AF110"/>
  <c r="AH110"/>
  <c r="Z110"/>
  <c r="X112"/>
  <c r="Y112"/>
  <c r="X110"/>
  <c r="Z112"/>
  <c r="AD110"/>
  <c r="AB110"/>
  <c r="AC112"/>
  <c r="AB112"/>
  <c r="AA112"/>
  <c r="AE110"/>
  <c r="AA110"/>
  <c r="AD112"/>
  <c r="AE112"/>
  <c r="T112"/>
  <c r="T110"/>
  <c r="V112"/>
  <c r="V110"/>
  <c r="W112"/>
  <c r="U112"/>
  <c r="U110"/>
  <c r="P110"/>
  <c r="R110"/>
  <c r="Q110"/>
  <c r="M110"/>
  <c r="L110"/>
  <c r="S110"/>
  <c r="Q112"/>
  <c r="S112"/>
  <c r="N110"/>
  <c r="M112"/>
  <c r="P112"/>
  <c r="O110"/>
  <c r="O112"/>
  <c r="K110"/>
  <c r="K112"/>
  <c r="N112"/>
  <c r="R112"/>
  <c r="L112"/>
  <c r="AQ112"/>
  <c r="H112"/>
  <c r="AQ110"/>
  <c r="G112"/>
  <c r="E112"/>
  <c r="I112"/>
  <c r="J110"/>
  <c r="AQ111"/>
  <c r="I110"/>
  <c r="G110"/>
  <c r="J112"/>
  <c r="F110"/>
  <c r="E110"/>
  <c r="H110"/>
  <c r="AQ114"/>
  <c r="H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P29"/>
  <c r="AQ29"/>
  <c r="AR29"/>
  <c r="AT29"/>
  <c r="AU29"/>
  <c r="AW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P28"/>
  <c r="AQ28"/>
  <c r="AT28"/>
  <c r="AU28"/>
  <c r="AW28"/>
  <c r="AP30"/>
  <c r="AQ30"/>
  <c r="AT30"/>
  <c r="AU30"/>
  <c r="AW30"/>
  <c r="AP31"/>
  <c r="AQ31"/>
  <c r="AT31"/>
  <c r="AU31"/>
  <c r="AW31"/>
  <c r="AP32"/>
  <c r="AN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P38"/>
  <c r="AN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P48"/>
  <c r="AQ48"/>
  <c r="AT48"/>
  <c r="AU48"/>
  <c r="AW48"/>
  <c r="AP49"/>
  <c r="AQ49"/>
  <c r="AN49"/>
  <c r="AT49"/>
  <c r="AU49"/>
  <c r="AW49"/>
  <c r="AP50"/>
  <c r="AQ50"/>
  <c r="AT50"/>
  <c r="AU50"/>
  <c r="AW50"/>
  <c r="AP51"/>
  <c r="AQ51"/>
  <c r="AN51"/>
  <c r="AT51"/>
  <c r="AU51"/>
  <c r="AW51"/>
  <c r="AP52"/>
  <c r="AN52"/>
  <c r="AQ52"/>
  <c r="AT52"/>
  <c r="AU52"/>
  <c r="AW52"/>
  <c r="AP54"/>
  <c r="AQ54"/>
  <c r="AT54"/>
  <c r="AU54"/>
  <c r="AW54"/>
  <c r="AP55"/>
  <c r="AQ55"/>
  <c r="AT55"/>
  <c r="AU55"/>
  <c r="AW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P62"/>
  <c r="AQ62"/>
  <c r="AT62"/>
  <c r="AU62"/>
  <c r="AW62"/>
  <c r="AP63"/>
  <c r="AQ63"/>
  <c r="AT63"/>
  <c r="AU63"/>
  <c r="AW63"/>
  <c r="AN63"/>
  <c r="AP64"/>
  <c r="AQ64"/>
  <c r="AN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P68"/>
  <c r="AQ68"/>
  <c r="AT68"/>
  <c r="AU68"/>
  <c r="AW68"/>
  <c r="AP69"/>
  <c r="AN69"/>
  <c r="AQ69"/>
  <c r="AT69"/>
  <c r="AU69"/>
  <c r="AW69"/>
  <c r="AP70"/>
  <c r="AQ70"/>
  <c r="AN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P83"/>
  <c r="AQ83"/>
  <c r="AT83"/>
  <c r="AU83"/>
  <c r="AW83"/>
  <c r="AP84"/>
  <c r="AQ84"/>
  <c r="AT84"/>
  <c r="AU84"/>
  <c r="AW84"/>
  <c r="AN84"/>
  <c r="AP85"/>
  <c r="AQ85"/>
  <c r="AN85"/>
  <c r="AT85"/>
  <c r="AU85"/>
  <c r="AW85"/>
  <c r="AP86"/>
  <c r="AQ86"/>
  <c r="AT86"/>
  <c r="AU86"/>
  <c r="AW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P93"/>
  <c r="AN93"/>
  <c r="AQ93"/>
  <c r="AT93"/>
  <c r="AU93"/>
  <c r="AW93"/>
  <c r="AP94"/>
  <c r="AQ94"/>
  <c r="AN94"/>
  <c r="AT94"/>
  <c r="AU94"/>
  <c r="AW94"/>
  <c r="AP95"/>
  <c r="AQ95"/>
  <c r="AT95"/>
  <c r="AU95"/>
  <c r="AW95"/>
  <c r="AP96"/>
  <c r="AQ96"/>
  <c r="AT96"/>
  <c r="AU96"/>
  <c r="AW96"/>
  <c r="AN96"/>
  <c r="AP97"/>
  <c r="AQ97"/>
  <c r="AN97"/>
  <c r="AT97"/>
  <c r="AU97"/>
  <c r="AW97"/>
  <c r="AP98"/>
  <c r="AN98"/>
  <c r="AQ98"/>
  <c r="AT98"/>
  <c r="AU98"/>
  <c r="AW98"/>
  <c r="AP99"/>
  <c r="AQ99"/>
  <c r="AT99"/>
  <c r="AU99"/>
  <c r="AW99"/>
  <c r="AP100"/>
  <c r="AQ100"/>
  <c r="AT100"/>
  <c r="AU100"/>
  <c r="AW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90"/>
  <c r="AN106"/>
  <c r="AN102"/>
  <c r="AN74"/>
  <c r="AN66"/>
  <c r="AN62"/>
  <c r="AN60"/>
  <c r="AN54"/>
  <c r="AN50"/>
  <c r="AN46"/>
  <c r="AN44"/>
  <c r="AN73"/>
  <c r="AN79"/>
  <c r="AN77"/>
  <c r="AN57"/>
  <c r="AN41"/>
  <c r="AN65"/>
  <c r="AN40"/>
  <c r="AN105"/>
  <c r="AN103"/>
  <c r="AN101"/>
  <c r="AN99"/>
  <c r="AN95"/>
  <c r="AN91"/>
  <c r="AN89"/>
  <c r="AN87"/>
  <c r="AN83"/>
  <c r="AN81"/>
  <c r="AN56"/>
  <c r="AN48"/>
  <c r="AN36"/>
  <c r="AN35"/>
  <c r="AN34"/>
  <c r="AN33"/>
  <c r="AN86"/>
  <c r="AN78"/>
  <c r="AN67"/>
  <c r="AN55"/>
  <c r="AN43"/>
  <c r="AN100"/>
  <c r="AN92"/>
  <c r="AN82"/>
  <c r="AN68"/>
  <c r="AN61"/>
  <c r="AN47"/>
  <c r="AN37"/>
  <c r="AN29"/>
  <c r="AN28"/>
  <c r="AN30"/>
  <c r="AN31"/>
  <c r="AN24"/>
  <c r="AN27"/>
  <c r="AN9"/>
  <c r="AN17"/>
  <c r="AN14"/>
  <c r="AN10"/>
  <c r="AN16"/>
  <c r="AN22"/>
  <c r="AN21"/>
  <c r="AN23"/>
  <c r="AN20"/>
  <c r="AN18"/>
  <c r="AN19"/>
  <c r="AN15"/>
  <c r="AN26"/>
  <c r="AN13"/>
  <c r="AN12"/>
  <c r="AN11"/>
  <c r="AN25"/>
  <c r="AN8"/>
  <c r="AN7"/>
</calcChain>
</file>

<file path=xl/sharedStrings.xml><?xml version="1.0" encoding="utf-8"?>
<sst xmlns="http://schemas.openxmlformats.org/spreadsheetml/2006/main" count="181" uniqueCount="127">
  <si>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</si>
  <si>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</si>
  <si>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</si>
  <si>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</si>
  <si>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</si>
  <si>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</si>
  <si>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</si>
  <si>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</si>
  <si>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</si>
  <si>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</si>
  <si>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</si>
  <si>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</si>
  <si>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</si>
  <si>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</si>
  <si>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</si>
  <si>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</si>
  <si>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</si>
  <si>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</si>
  <si>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</si>
  <si>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</si>
  <si>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</si>
  <si>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</si>
  <si>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</si>
  <si>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</si>
  <si>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</si>
  <si>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</si>
  <si>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</si>
  <si>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</si>
  <si>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</si>
  <si>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</si>
  <si>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</si>
  <si>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</si>
  <si>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</si>
  <si>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</si>
  <si>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</si>
  <si>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</si>
  <si>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</si>
  <si>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</si>
  <si>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</si>
  <si>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</si>
  <si>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</si>
  <si>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</si>
  <si>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</si>
  <si>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</si>
  <si>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</si>
  <si>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</si>
  <si>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</si>
  <si>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</si>
  <si>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</si>
  <si>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</si>
  <si>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</si>
  <si>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</si>
  <si>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Aristotelia serrata</t>
  </si>
  <si>
    <t>Carpodetus serratus</t>
  </si>
  <si>
    <t>Coprosma parviflora</t>
  </si>
  <si>
    <t>Coprosma propinqua</t>
  </si>
  <si>
    <t>Coprosma rotundifolia</t>
  </si>
  <si>
    <t>Coriaria arborea</t>
  </si>
  <si>
    <t>Elaeocarpus hookerianus</t>
  </si>
  <si>
    <t>Fuchsia exorticata</t>
  </si>
  <si>
    <t>Griselinia littoralis</t>
  </si>
  <si>
    <t>Neomyrtus pedunculata</t>
  </si>
  <si>
    <t>Nothofagus menziesii</t>
  </si>
  <si>
    <t>Pseudopanax crassifolius</t>
  </si>
  <si>
    <t>Pseudowintera colorata</t>
  </si>
  <si>
    <t>Coprosma linariifolia</t>
  </si>
  <si>
    <t>Hoheria glabrata</t>
  </si>
  <si>
    <t>Hoheria lyalii</t>
  </si>
  <si>
    <t>Myrsine divaricata</t>
  </si>
  <si>
    <t>Nothofagus solandri</t>
  </si>
  <si>
    <t>Rubus schmidelioides</t>
  </si>
  <si>
    <t>Veronica salicifolia</t>
  </si>
  <si>
    <t>TR</t>
    <phoneticPr fontId="18" type="noConversion"/>
  </si>
  <si>
    <t>Forest Burn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</si>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</sst>
</file>

<file path=xl/styles.xml><?xml version="1.0" encoding="utf-8"?>
<styleSheet xmlns="http://schemas.openxmlformats.org/spreadsheetml/2006/main">
  <numFmts count="1">
    <numFmt numFmtId="165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5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5" fontId="51" fillId="6" borderId="10" xfId="0" applyNumberFormat="1" applyFont="1" applyFill="1" applyBorder="1" applyAlignment="1" applyProtection="1">
      <alignment horizontal="center" vertical="center"/>
      <protection locked="0"/>
    </xf>
    <xf numFmtId="165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80" zoomScaleNormal="80" zoomScalePageLayoutView="80" workbookViewId="0">
      <pane xSplit="2" ySplit="6" topLeftCell="C11" activePane="bottomRight" state="frozenSplit"/>
      <selection sqref="A1:XFD1048576"/>
      <selection pane="topRight" activeCell="V1" sqref="V1"/>
      <selection pane="bottomLeft" activeCell="A7" sqref="A7"/>
      <selection pane="bottomRight" activeCell="G3" sqref="G3:H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19</v>
      </c>
      <c r="B1" s="238" t="s">
        <v>15</v>
      </c>
      <c r="C1" s="234" t="s">
        <v>16</v>
      </c>
      <c r="D1" s="235"/>
      <c r="E1" s="228" t="s">
        <v>17</v>
      </c>
      <c r="F1" s="229"/>
      <c r="G1" s="228" t="s">
        <v>18</v>
      </c>
      <c r="H1" s="229"/>
      <c r="I1" s="178" t="s">
        <v>50</v>
      </c>
      <c r="J1" s="232"/>
      <c r="K1" s="178" t="s">
        <v>51</v>
      </c>
      <c r="L1" s="179"/>
      <c r="M1" s="174"/>
      <c r="N1" s="192" t="s">
        <v>47</v>
      </c>
      <c r="O1" s="192"/>
      <c r="P1" s="129">
        <v>1</v>
      </c>
      <c r="Q1" s="124"/>
      <c r="R1" s="125"/>
      <c r="S1" s="194" t="s">
        <v>49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48</v>
      </c>
      <c r="O2" s="193"/>
      <c r="P2" s="126" t="s">
        <v>46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72</v>
      </c>
      <c r="B3" s="159" t="s">
        <v>73</v>
      </c>
      <c r="C3" s="182">
        <v>-45.492539999999998</v>
      </c>
      <c r="D3" s="183"/>
      <c r="E3" s="182">
        <v>167.64859999999999</v>
      </c>
      <c r="F3" s="183"/>
      <c r="G3" s="241">
        <v>192</v>
      </c>
      <c r="H3" s="242"/>
      <c r="I3" s="243">
        <v>39844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44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35</v>
      </c>
      <c r="B5" s="203" t="s">
        <v>34</v>
      </c>
      <c r="C5" s="207" t="s">
        <v>85</v>
      </c>
      <c r="D5" s="208"/>
      <c r="E5" s="209" t="s">
        <v>79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80</v>
      </c>
      <c r="P5" s="215"/>
      <c r="Q5" s="215"/>
      <c r="R5" s="215"/>
      <c r="S5" s="215"/>
      <c r="T5" s="215"/>
      <c r="U5" s="215"/>
      <c r="V5" s="215"/>
      <c r="W5" s="216"/>
      <c r="X5" s="217" t="s">
        <v>81</v>
      </c>
      <c r="Y5" s="218"/>
      <c r="Z5" s="218"/>
      <c r="AA5" s="219"/>
      <c r="AB5" s="220" t="s">
        <v>82</v>
      </c>
      <c r="AC5" s="221"/>
      <c r="AD5" s="222"/>
      <c r="AE5" s="223" t="s">
        <v>83</v>
      </c>
      <c r="AF5" s="224"/>
      <c r="AG5" s="224"/>
      <c r="AH5" s="224"/>
      <c r="AI5" s="225"/>
      <c r="AJ5" s="200" t="s">
        <v>84</v>
      </c>
      <c r="AK5" s="201"/>
      <c r="AL5" s="202"/>
      <c r="AN5" s="172" t="s">
        <v>38</v>
      </c>
      <c r="AO5" s="170" t="s">
        <v>39</v>
      </c>
      <c r="AP5" s="170" t="s">
        <v>40</v>
      </c>
      <c r="AQ5" s="165" t="s">
        <v>41</v>
      </c>
      <c r="AR5" s="165" t="s">
        <v>36</v>
      </c>
      <c r="AS5" s="165" t="s">
        <v>37</v>
      </c>
      <c r="AT5" s="165" t="s">
        <v>31</v>
      </c>
      <c r="AU5" s="165" t="s">
        <v>42</v>
      </c>
      <c r="AV5" s="165" t="s">
        <v>43</v>
      </c>
      <c r="AW5" s="168" t="s">
        <v>32</v>
      </c>
    </row>
    <row r="6" spans="1:88" ht="80.25" customHeight="1" thickBot="1">
      <c r="A6" s="206"/>
      <c r="B6" s="204"/>
      <c r="C6" s="131" t="s">
        <v>22</v>
      </c>
      <c r="D6" s="132" t="s">
        <v>99</v>
      </c>
      <c r="E6" s="133" t="s">
        <v>100</v>
      </c>
      <c r="F6" s="134" t="s">
        <v>45</v>
      </c>
      <c r="G6" s="135" t="s">
        <v>74</v>
      </c>
      <c r="H6" s="136" t="s">
        <v>86</v>
      </c>
      <c r="I6" s="135" t="s">
        <v>75</v>
      </c>
      <c r="J6" s="134" t="s">
        <v>76</v>
      </c>
      <c r="K6" s="135" t="s">
        <v>103</v>
      </c>
      <c r="L6" s="134" t="s">
        <v>104</v>
      </c>
      <c r="M6" s="137" t="s">
        <v>77</v>
      </c>
      <c r="N6" s="138" t="s">
        <v>78</v>
      </c>
      <c r="O6" s="139" t="s">
        <v>106</v>
      </c>
      <c r="P6" s="140" t="s">
        <v>107</v>
      </c>
      <c r="Q6" s="141" t="s">
        <v>108</v>
      </c>
      <c r="R6" s="140" t="s">
        <v>109</v>
      </c>
      <c r="S6" s="142" t="s">
        <v>110</v>
      </c>
      <c r="T6" s="141" t="s">
        <v>111</v>
      </c>
      <c r="U6" s="143" t="s">
        <v>112</v>
      </c>
      <c r="V6" s="140" t="s">
        <v>113</v>
      </c>
      <c r="W6" s="144" t="s">
        <v>114</v>
      </c>
      <c r="X6" s="145" t="s">
        <v>87</v>
      </c>
      <c r="Y6" s="146" t="s">
        <v>89</v>
      </c>
      <c r="Z6" s="147" t="s">
        <v>90</v>
      </c>
      <c r="AA6" s="148" t="s">
        <v>88</v>
      </c>
      <c r="AB6" s="149" t="s">
        <v>91</v>
      </c>
      <c r="AC6" s="150" t="s">
        <v>92</v>
      </c>
      <c r="AD6" s="151" t="s">
        <v>93</v>
      </c>
      <c r="AE6" s="152" t="s">
        <v>97</v>
      </c>
      <c r="AF6" s="153" t="s">
        <v>94</v>
      </c>
      <c r="AG6" s="153" t="s">
        <v>95</v>
      </c>
      <c r="AH6" s="153" t="s">
        <v>96</v>
      </c>
      <c r="AI6" s="154" t="s">
        <v>98</v>
      </c>
      <c r="AJ6" s="155" t="s">
        <v>0</v>
      </c>
      <c r="AK6" s="156" t="s">
        <v>1</v>
      </c>
      <c r="AL6" s="157" t="s">
        <v>2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.75">
      <c r="A7" s="58">
        <f t="shared" ref="A7:A71" si="0">IF(B7&gt;0,(ROW(A7)-6),0)</f>
        <v>1</v>
      </c>
      <c r="B7" s="31" t="s">
        <v>52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>
        <v>1</v>
      </c>
      <c r="J7" s="39">
        <v>1</v>
      </c>
      <c r="K7" s="32"/>
      <c r="L7" s="39">
        <v>1</v>
      </c>
      <c r="M7" s="32">
        <v>1</v>
      </c>
      <c r="N7" s="16">
        <v>1</v>
      </c>
      <c r="O7" s="42"/>
      <c r="P7" s="48"/>
      <c r="Q7" s="38"/>
      <c r="R7" s="48"/>
      <c r="S7" s="50"/>
      <c r="T7" s="38">
        <v>1</v>
      </c>
      <c r="U7" s="48">
        <v>1</v>
      </c>
      <c r="V7" s="50">
        <v>1</v>
      </c>
      <c r="W7" s="16">
        <v>1</v>
      </c>
      <c r="X7" s="38"/>
      <c r="Y7" s="32"/>
      <c r="Z7" s="50">
        <v>1</v>
      </c>
      <c r="AA7" s="17">
        <v>1</v>
      </c>
      <c r="AB7" s="24"/>
      <c r="AC7" s="50">
        <v>1</v>
      </c>
      <c r="AD7" s="17">
        <v>1</v>
      </c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.75">
      <c r="A8" s="58">
        <f t="shared" si="0"/>
        <v>2</v>
      </c>
      <c r="B8" s="31" t="s">
        <v>53</v>
      </c>
      <c r="C8" s="24">
        <v>1</v>
      </c>
      <c r="D8" s="16"/>
      <c r="E8" s="24"/>
      <c r="F8" s="39">
        <v>1</v>
      </c>
      <c r="G8" s="32">
        <v>1</v>
      </c>
      <c r="H8" s="38">
        <v>1</v>
      </c>
      <c r="I8" s="32"/>
      <c r="J8" s="39">
        <v>1</v>
      </c>
      <c r="K8" s="32"/>
      <c r="L8" s="39">
        <v>1</v>
      </c>
      <c r="M8" s="32">
        <v>1</v>
      </c>
      <c r="N8" s="16">
        <v>1</v>
      </c>
      <c r="O8" s="42"/>
      <c r="P8" s="48"/>
      <c r="Q8" s="38">
        <v>1</v>
      </c>
      <c r="R8" s="48">
        <v>1</v>
      </c>
      <c r="S8" s="50">
        <v>1</v>
      </c>
      <c r="T8" s="38">
        <v>1</v>
      </c>
      <c r="U8" s="48"/>
      <c r="V8" s="50"/>
      <c r="W8" s="16"/>
      <c r="X8" s="38"/>
      <c r="Y8" s="32">
        <v>1</v>
      </c>
      <c r="Z8" s="50">
        <v>1</v>
      </c>
      <c r="AA8" s="17">
        <v>1</v>
      </c>
      <c r="AB8" s="24"/>
      <c r="AC8" s="50">
        <v>1</v>
      </c>
      <c r="AD8" s="17">
        <v>1</v>
      </c>
      <c r="AE8" s="24"/>
      <c r="AF8" s="50">
        <v>1</v>
      </c>
      <c r="AG8" s="50">
        <v>1</v>
      </c>
      <c r="AH8" s="50">
        <v>1</v>
      </c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.75">
      <c r="A9" s="58">
        <f t="shared" si="0"/>
        <v>3</v>
      </c>
      <c r="B9" s="31" t="s">
        <v>65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>
        <v>1</v>
      </c>
      <c r="R9" s="48">
        <v>1</v>
      </c>
      <c r="S9" s="50"/>
      <c r="T9" s="38"/>
      <c r="U9" s="48"/>
      <c r="V9" s="50"/>
      <c r="W9" s="16"/>
      <c r="X9" s="38"/>
      <c r="Y9" s="32"/>
      <c r="Z9" s="50">
        <v>1</v>
      </c>
      <c r="AA9" s="17"/>
      <c r="AB9" s="24"/>
      <c r="AC9" s="50"/>
      <c r="AD9" s="17">
        <v>1</v>
      </c>
      <c r="AE9" s="24"/>
      <c r="AF9" s="50"/>
      <c r="AG9" s="50"/>
      <c r="AH9" s="50"/>
      <c r="AI9" s="53">
        <v>1</v>
      </c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.75">
      <c r="A10" s="58">
        <f t="shared" si="0"/>
        <v>4</v>
      </c>
      <c r="B10" s="31" t="s">
        <v>54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>
        <v>1</v>
      </c>
      <c r="P10" s="48">
        <v>1</v>
      </c>
      <c r="Q10" s="38">
        <v>1</v>
      </c>
      <c r="R10" s="48"/>
      <c r="S10" s="50"/>
      <c r="T10" s="38"/>
      <c r="U10" s="48"/>
      <c r="V10" s="50"/>
      <c r="W10" s="16"/>
      <c r="X10" s="38"/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>
        <v>1</v>
      </c>
      <c r="AG10" s="50">
        <v>1</v>
      </c>
      <c r="AH10" s="50"/>
      <c r="AI10" s="53"/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.75">
      <c r="A11" s="58">
        <f t="shared" si="0"/>
        <v>5</v>
      </c>
      <c r="B11" s="31" t="s">
        <v>55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>
        <v>1</v>
      </c>
      <c r="Q11" s="38">
        <v>1</v>
      </c>
      <c r="R11" s="48"/>
      <c r="S11" s="50"/>
      <c r="T11" s="38"/>
      <c r="U11" s="48"/>
      <c r="V11" s="50"/>
      <c r="W11" s="16"/>
      <c r="X11" s="38"/>
      <c r="Y11" s="32"/>
      <c r="Z11" s="50">
        <v>1</v>
      </c>
      <c r="AA11" s="17"/>
      <c r="AB11" s="24"/>
      <c r="AC11" s="50"/>
      <c r="AD11" s="17">
        <v>1</v>
      </c>
      <c r="AE11" s="24"/>
      <c r="AF11" s="50"/>
      <c r="AG11" s="50">
        <v>1</v>
      </c>
      <c r="AH11" s="50">
        <v>1</v>
      </c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.75">
      <c r="A12" s="58">
        <f t="shared" si="0"/>
        <v>6</v>
      </c>
      <c r="B12" s="31" t="s">
        <v>56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>
        <v>1</v>
      </c>
      <c r="R12" s="48">
        <v>1</v>
      </c>
      <c r="S12" s="50">
        <v>1</v>
      </c>
      <c r="T12" s="38"/>
      <c r="U12" s="48"/>
      <c r="V12" s="50"/>
      <c r="W12" s="16"/>
      <c r="X12" s="38"/>
      <c r="Y12" s="32">
        <v>1</v>
      </c>
      <c r="Z12" s="50">
        <v>1</v>
      </c>
      <c r="AA12" s="17"/>
      <c r="AB12" s="24"/>
      <c r="AC12" s="50">
        <v>1</v>
      </c>
      <c r="AD12" s="17"/>
      <c r="AE12" s="24">
        <v>1</v>
      </c>
      <c r="AF12" s="50">
        <v>1</v>
      </c>
      <c r="AG12" s="50"/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.75">
      <c r="A13" s="58">
        <f t="shared" si="0"/>
        <v>7</v>
      </c>
      <c r="B13" s="31" t="s">
        <v>57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/>
      <c r="Q13" s="38"/>
      <c r="R13" s="48"/>
      <c r="S13" s="50">
        <v>1</v>
      </c>
      <c r="T13" s="38">
        <v>1</v>
      </c>
      <c r="U13" s="48"/>
      <c r="V13" s="50"/>
      <c r="W13" s="16"/>
      <c r="X13" s="38"/>
      <c r="Y13" s="32"/>
      <c r="Z13" s="50">
        <v>1</v>
      </c>
      <c r="AA13" s="17">
        <v>1</v>
      </c>
      <c r="AB13" s="24"/>
      <c r="AC13" s="50">
        <v>1</v>
      </c>
      <c r="AD13" s="17">
        <v>1</v>
      </c>
      <c r="AE13" s="24"/>
      <c r="AF13" s="50">
        <v>1</v>
      </c>
      <c r="AG13" s="50">
        <v>1</v>
      </c>
      <c r="AH13" s="50"/>
      <c r="AI13" s="53"/>
      <c r="AJ13" s="24"/>
      <c r="AK13" s="50">
        <v>1</v>
      </c>
      <c r="AL13" s="16">
        <v>1</v>
      </c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.75">
      <c r="A14" s="58">
        <f t="shared" si="0"/>
        <v>8</v>
      </c>
      <c r="B14" s="31" t="s">
        <v>58</v>
      </c>
      <c r="C14" s="24">
        <v>1</v>
      </c>
      <c r="D14" s="16"/>
      <c r="E14" s="24"/>
      <c r="F14" s="39">
        <v>1</v>
      </c>
      <c r="G14" s="32">
        <v>1</v>
      </c>
      <c r="H14" s="38">
        <v>1</v>
      </c>
      <c r="I14" s="32">
        <v>1</v>
      </c>
      <c r="J14" s="39">
        <v>1</v>
      </c>
      <c r="K14" s="32">
        <v>1</v>
      </c>
      <c r="L14" s="39"/>
      <c r="M14" s="32">
        <v>1</v>
      </c>
      <c r="N14" s="16">
        <v>1</v>
      </c>
      <c r="O14" s="42"/>
      <c r="P14" s="48"/>
      <c r="Q14" s="38">
        <v>1</v>
      </c>
      <c r="R14" s="48">
        <v>1</v>
      </c>
      <c r="S14" s="50"/>
      <c r="T14" s="38"/>
      <c r="U14" s="48"/>
      <c r="V14" s="50"/>
      <c r="W14" s="16"/>
      <c r="X14" s="38"/>
      <c r="Y14" s="32">
        <v>1</v>
      </c>
      <c r="Z14" s="50">
        <v>1</v>
      </c>
      <c r="AA14" s="17"/>
      <c r="AB14" s="24"/>
      <c r="AC14" s="50"/>
      <c r="AD14" s="17">
        <v>1</v>
      </c>
      <c r="AE14" s="24"/>
      <c r="AF14" s="50">
        <v>1</v>
      </c>
      <c r="AG14" s="50">
        <v>1</v>
      </c>
      <c r="AH14" s="50">
        <v>1</v>
      </c>
      <c r="AI14" s="53">
        <v>1</v>
      </c>
      <c r="AJ14" s="24">
        <v>1</v>
      </c>
      <c r="AK14" s="50">
        <v>1</v>
      </c>
      <c r="AL14" s="16">
        <v>1</v>
      </c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.75">
      <c r="A15" s="58">
        <f t="shared" si="0"/>
        <v>9</v>
      </c>
      <c r="B15" s="31" t="s">
        <v>59</v>
      </c>
      <c r="C15" s="24">
        <v>1</v>
      </c>
      <c r="D15" s="16"/>
      <c r="E15" s="24"/>
      <c r="F15" s="39">
        <v>1</v>
      </c>
      <c r="G15" s="32">
        <v>1</v>
      </c>
      <c r="H15" s="38"/>
      <c r="I15" s="32"/>
      <c r="J15" s="39">
        <v>1</v>
      </c>
      <c r="K15" s="32"/>
      <c r="L15" s="39">
        <v>1</v>
      </c>
      <c r="M15" s="32"/>
      <c r="N15" s="16"/>
      <c r="O15" s="42"/>
      <c r="P15" s="48"/>
      <c r="Q15" s="38"/>
      <c r="R15" s="48">
        <v>1</v>
      </c>
      <c r="S15" s="50">
        <v>1</v>
      </c>
      <c r="T15" s="38">
        <v>1</v>
      </c>
      <c r="U15" s="48">
        <v>1</v>
      </c>
      <c r="V15" s="50"/>
      <c r="W15" s="16"/>
      <c r="X15" s="38"/>
      <c r="Y15" s="32"/>
      <c r="Z15" s="50">
        <v>1</v>
      </c>
      <c r="AA15" s="17">
        <v>1</v>
      </c>
      <c r="AB15" s="24"/>
      <c r="AC15" s="50">
        <v>1</v>
      </c>
      <c r="AD15" s="17">
        <v>1</v>
      </c>
      <c r="AE15" s="24"/>
      <c r="AF15" s="50">
        <v>1</v>
      </c>
      <c r="AG15" s="50">
        <v>1</v>
      </c>
      <c r="AH15" s="50">
        <v>1</v>
      </c>
      <c r="AI15" s="53">
        <v>1</v>
      </c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.75">
      <c r="A16" s="58">
        <f t="shared" si="0"/>
        <v>10</v>
      </c>
      <c r="B16" s="31" t="s">
        <v>60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/>
      <c r="S16" s="50"/>
      <c r="T16" s="38">
        <v>1</v>
      </c>
      <c r="U16" s="48">
        <v>1</v>
      </c>
      <c r="V16" s="50">
        <v>1</v>
      </c>
      <c r="W16" s="16"/>
      <c r="X16" s="38">
        <v>1</v>
      </c>
      <c r="Y16" s="32">
        <v>1</v>
      </c>
      <c r="Z16" s="50"/>
      <c r="AA16" s="17"/>
      <c r="AB16" s="24"/>
      <c r="AC16" s="50">
        <v>1</v>
      </c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.75">
      <c r="A17" s="58">
        <f t="shared" si="0"/>
        <v>11</v>
      </c>
      <c r="B17" s="31" t="s">
        <v>66</v>
      </c>
      <c r="C17" s="24">
        <v>1</v>
      </c>
      <c r="D17" s="16"/>
      <c r="E17" s="24"/>
      <c r="F17" s="39">
        <v>1</v>
      </c>
      <c r="G17" s="32">
        <v>1</v>
      </c>
      <c r="H17" s="38"/>
      <c r="I17" s="32">
        <v>1</v>
      </c>
      <c r="J17" s="39"/>
      <c r="K17" s="32">
        <v>1</v>
      </c>
      <c r="L17" s="39">
        <v>1</v>
      </c>
      <c r="M17" s="32">
        <v>1</v>
      </c>
      <c r="N17" s="16">
        <v>1</v>
      </c>
      <c r="O17" s="42"/>
      <c r="P17" s="48"/>
      <c r="Q17" s="38"/>
      <c r="R17" s="48"/>
      <c r="S17" s="50"/>
      <c r="T17" s="38">
        <v>1</v>
      </c>
      <c r="U17" s="48">
        <v>1</v>
      </c>
      <c r="V17" s="50">
        <v>1</v>
      </c>
      <c r="W17" s="16"/>
      <c r="X17" s="38"/>
      <c r="Y17" s="32"/>
      <c r="Z17" s="50"/>
      <c r="AA17" s="17">
        <v>1</v>
      </c>
      <c r="AB17" s="24">
        <v>1</v>
      </c>
      <c r="AC17" s="50"/>
      <c r="AD17" s="17"/>
      <c r="AE17" s="24"/>
      <c r="AF17" s="50">
        <v>1</v>
      </c>
      <c r="AG17" s="50"/>
      <c r="AH17" s="50"/>
      <c r="AI17" s="53"/>
      <c r="AJ17" s="24"/>
      <c r="AK17" s="50">
        <v>1</v>
      </c>
      <c r="AL17" s="16">
        <v>1</v>
      </c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.75">
      <c r="A18" s="58">
        <f t="shared" si="0"/>
        <v>12</v>
      </c>
      <c r="B18" s="31" t="s">
        <v>67</v>
      </c>
      <c r="C18" s="24">
        <v>1</v>
      </c>
      <c r="D18" s="16"/>
      <c r="E18" s="24"/>
      <c r="F18" s="39">
        <v>1</v>
      </c>
      <c r="G18" s="32">
        <v>1</v>
      </c>
      <c r="H18" s="38"/>
      <c r="I18" s="32">
        <v>1</v>
      </c>
      <c r="J18" s="39"/>
      <c r="K18" s="32">
        <v>1</v>
      </c>
      <c r="L18" s="39"/>
      <c r="M18" s="32">
        <v>1</v>
      </c>
      <c r="N18" s="16"/>
      <c r="O18" s="42"/>
      <c r="P18" s="48"/>
      <c r="Q18" s="38"/>
      <c r="R18" s="48"/>
      <c r="S18" s="50">
        <v>1</v>
      </c>
      <c r="T18" s="38">
        <v>1</v>
      </c>
      <c r="U18" s="48">
        <v>1</v>
      </c>
      <c r="V18" s="50"/>
      <c r="W18" s="16"/>
      <c r="X18" s="38"/>
      <c r="Y18" s="32"/>
      <c r="Z18" s="50">
        <v>1</v>
      </c>
      <c r="AA18" s="17">
        <v>1</v>
      </c>
      <c r="AB18" s="24">
        <v>1</v>
      </c>
      <c r="AC18" s="50"/>
      <c r="AD18" s="17"/>
      <c r="AE18" s="24"/>
      <c r="AF18" s="50">
        <v>1</v>
      </c>
      <c r="AG18" s="50"/>
      <c r="AH18" s="50"/>
      <c r="AI18" s="53"/>
      <c r="AJ18" s="24"/>
      <c r="AK18" s="50">
        <v>1</v>
      </c>
      <c r="AL18" s="16">
        <v>1</v>
      </c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.75">
      <c r="A19" s="58">
        <f t="shared" si="0"/>
        <v>13</v>
      </c>
      <c r="B19" s="31" t="s">
        <v>68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>
        <v>1</v>
      </c>
      <c r="Q19" s="38">
        <v>1</v>
      </c>
      <c r="R19" s="48">
        <v>1</v>
      </c>
      <c r="S19" s="50"/>
      <c r="T19" s="38"/>
      <c r="U19" s="48"/>
      <c r="V19" s="50"/>
      <c r="W19" s="16"/>
      <c r="X19" s="38">
        <v>1</v>
      </c>
      <c r="Y19" s="32"/>
      <c r="Z19" s="50"/>
      <c r="AA19" s="17"/>
      <c r="AB19" s="24"/>
      <c r="AC19" s="50"/>
      <c r="AD19" s="17">
        <v>1</v>
      </c>
      <c r="AE19" s="24"/>
      <c r="AF19" s="50">
        <v>1</v>
      </c>
      <c r="AG19" s="50"/>
      <c r="AH19" s="50"/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.75">
      <c r="A20" s="58">
        <f t="shared" si="0"/>
        <v>14</v>
      </c>
      <c r="B20" s="31" t="s">
        <v>61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>
        <v>1</v>
      </c>
      <c r="Q20" s="38">
        <v>1</v>
      </c>
      <c r="R20" s="48">
        <v>1</v>
      </c>
      <c r="S20" s="50"/>
      <c r="T20" s="38"/>
      <c r="U20" s="48"/>
      <c r="V20" s="50"/>
      <c r="W20" s="16"/>
      <c r="X20" s="38"/>
      <c r="Y20" s="32">
        <v>1</v>
      </c>
      <c r="Z20" s="50">
        <v>1</v>
      </c>
      <c r="AA20" s="17"/>
      <c r="AB20" s="24"/>
      <c r="AC20" s="50"/>
      <c r="AD20" s="17">
        <v>1</v>
      </c>
      <c r="AE20" s="24"/>
      <c r="AF20" s="50">
        <v>1</v>
      </c>
      <c r="AG20" s="50"/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.75">
      <c r="A21" s="58">
        <f t="shared" si="0"/>
        <v>15</v>
      </c>
      <c r="B21" s="31" t="s">
        <v>62</v>
      </c>
      <c r="C21" s="24">
        <v>1</v>
      </c>
      <c r="D21" s="16"/>
      <c r="E21" s="24"/>
      <c r="F21" s="39">
        <v>1</v>
      </c>
      <c r="G21" s="32">
        <v>1</v>
      </c>
      <c r="H21" s="38"/>
      <c r="I21" s="32">
        <v>1</v>
      </c>
      <c r="J21" s="39"/>
      <c r="K21" s="32">
        <v>1</v>
      </c>
      <c r="L21" s="39"/>
      <c r="M21" s="32">
        <v>1</v>
      </c>
      <c r="N21" s="16"/>
      <c r="O21" s="42"/>
      <c r="P21" s="48"/>
      <c r="Q21" s="38">
        <v>1</v>
      </c>
      <c r="R21" s="48">
        <v>1</v>
      </c>
      <c r="S21" s="50">
        <v>1</v>
      </c>
      <c r="T21" s="38"/>
      <c r="U21" s="48"/>
      <c r="V21" s="50"/>
      <c r="W21" s="16"/>
      <c r="X21" s="38"/>
      <c r="Y21" s="32">
        <v>1</v>
      </c>
      <c r="Z21" s="50">
        <v>1</v>
      </c>
      <c r="AA21" s="17"/>
      <c r="AB21" s="24"/>
      <c r="AC21" s="50">
        <v>1</v>
      </c>
      <c r="AD21" s="17">
        <v>1</v>
      </c>
      <c r="AE21" s="24">
        <v>1</v>
      </c>
      <c r="AF21" s="50">
        <v>1</v>
      </c>
      <c r="AG21" s="50"/>
      <c r="AH21" s="50"/>
      <c r="AI21" s="53"/>
      <c r="AJ21" s="24"/>
      <c r="AK21" s="50">
        <v>1</v>
      </c>
      <c r="AL21" s="16">
        <v>1</v>
      </c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.75">
      <c r="A22" s="58">
        <f t="shared" si="0"/>
        <v>16</v>
      </c>
      <c r="B22" s="31" t="s">
        <v>69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>
        <v>1</v>
      </c>
      <c r="R22" s="48">
        <v>1</v>
      </c>
      <c r="S22" s="50"/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>
        <v>1</v>
      </c>
      <c r="AD22" s="17">
        <v>1</v>
      </c>
      <c r="AE22" s="24"/>
      <c r="AF22" s="50">
        <v>1</v>
      </c>
      <c r="AG22" s="50">
        <v>1</v>
      </c>
      <c r="AH22" s="50"/>
      <c r="AI22" s="53"/>
      <c r="AJ22" s="24"/>
      <c r="AK22" s="50">
        <v>1</v>
      </c>
      <c r="AL22" s="16">
        <v>1</v>
      </c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.75">
      <c r="A23" s="58">
        <f t="shared" si="0"/>
        <v>17</v>
      </c>
      <c r="B23" s="31" t="s">
        <v>63</v>
      </c>
      <c r="C23" s="24">
        <v>1</v>
      </c>
      <c r="D23" s="16"/>
      <c r="E23" s="24"/>
      <c r="F23" s="39">
        <v>1</v>
      </c>
      <c r="G23" s="32">
        <v>1</v>
      </c>
      <c r="H23" s="38">
        <v>1</v>
      </c>
      <c r="I23" s="32"/>
      <c r="J23" s="39">
        <v>1</v>
      </c>
      <c r="K23" s="32"/>
      <c r="L23" s="39">
        <v>1</v>
      </c>
      <c r="M23" s="32"/>
      <c r="N23" s="16"/>
      <c r="O23" s="42"/>
      <c r="P23" s="48"/>
      <c r="Q23" s="38"/>
      <c r="R23" s="48"/>
      <c r="S23" s="50"/>
      <c r="T23" s="38">
        <v>1</v>
      </c>
      <c r="U23" s="48">
        <v>1</v>
      </c>
      <c r="V23" s="50">
        <v>1</v>
      </c>
      <c r="W23" s="16"/>
      <c r="X23" s="38"/>
      <c r="Y23" s="32"/>
      <c r="Z23" s="50">
        <v>1</v>
      </c>
      <c r="AA23" s="17"/>
      <c r="AB23" s="24"/>
      <c r="AC23" s="50"/>
      <c r="AD23" s="17">
        <v>1</v>
      </c>
      <c r="AE23" s="24"/>
      <c r="AF23" s="50"/>
      <c r="AG23" s="50"/>
      <c r="AH23" s="50"/>
      <c r="AI23" s="53">
        <v>1</v>
      </c>
      <c r="AJ23" s="24">
        <v>1</v>
      </c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.75">
      <c r="A24" s="58">
        <f t="shared" si="0"/>
        <v>18</v>
      </c>
      <c r="B24" s="31" t="s">
        <v>64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>
        <v>1</v>
      </c>
      <c r="T24" s="38">
        <v>1</v>
      </c>
      <c r="U24" s="48">
        <v>1</v>
      </c>
      <c r="V24" s="50"/>
      <c r="W24" s="16"/>
      <c r="X24" s="38">
        <v>1</v>
      </c>
      <c r="Y24" s="32"/>
      <c r="Z24" s="50"/>
      <c r="AA24" s="17"/>
      <c r="AB24" s="24"/>
      <c r="AC24" s="50"/>
      <c r="AD24" s="17">
        <v>1</v>
      </c>
      <c r="AE24" s="24"/>
      <c r="AF24" s="50">
        <v>1</v>
      </c>
      <c r="AG24" s="50">
        <v>1</v>
      </c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.75">
      <c r="A25" s="58">
        <f t="shared" si="0"/>
        <v>19</v>
      </c>
      <c r="B25" s="31" t="s">
        <v>70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/>
      <c r="J25" s="39">
        <v>1</v>
      </c>
      <c r="K25" s="32"/>
      <c r="L25" s="39">
        <v>1</v>
      </c>
      <c r="M25" s="32"/>
      <c r="N25" s="16"/>
      <c r="O25" s="42"/>
      <c r="P25" s="48"/>
      <c r="Q25" s="38"/>
      <c r="R25" s="48">
        <v>1</v>
      </c>
      <c r="S25" s="50">
        <v>1</v>
      </c>
      <c r="T25" s="38">
        <v>1</v>
      </c>
      <c r="U25" s="48"/>
      <c r="V25" s="50"/>
      <c r="W25" s="16"/>
      <c r="X25" s="38"/>
      <c r="Y25" s="32"/>
      <c r="Z25" s="50">
        <v>1</v>
      </c>
      <c r="AA25" s="17">
        <v>1</v>
      </c>
      <c r="AB25" s="24">
        <v>1</v>
      </c>
      <c r="AC25" s="50">
        <v>1</v>
      </c>
      <c r="AD25" s="17"/>
      <c r="AE25" s="24"/>
      <c r="AF25" s="50"/>
      <c r="AG25" s="50"/>
      <c r="AH25" s="50"/>
      <c r="AI25" s="53">
        <v>1</v>
      </c>
      <c r="AJ25" s="24"/>
      <c r="AK25" s="50">
        <v>1</v>
      </c>
      <c r="AL25" s="16">
        <v>1</v>
      </c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.75">
      <c r="A26" s="58">
        <f t="shared" si="0"/>
        <v>20</v>
      </c>
      <c r="B26" s="31" t="s">
        <v>71</v>
      </c>
      <c r="C26" s="24">
        <v>1</v>
      </c>
      <c r="D26" s="16"/>
      <c r="E26" s="24"/>
      <c r="F26" s="39">
        <v>1</v>
      </c>
      <c r="G26" s="32">
        <v>1</v>
      </c>
      <c r="H26" s="38">
        <v>1</v>
      </c>
      <c r="I26" s="32"/>
      <c r="J26" s="39">
        <v>1</v>
      </c>
      <c r="K26" s="32">
        <v>1</v>
      </c>
      <c r="L26" s="39"/>
      <c r="M26" s="32"/>
      <c r="N26" s="16"/>
      <c r="O26" s="42"/>
      <c r="P26" s="48"/>
      <c r="Q26" s="38"/>
      <c r="R26" s="48">
        <v>1</v>
      </c>
      <c r="S26" s="50">
        <v>1</v>
      </c>
      <c r="T26" s="38">
        <v>1</v>
      </c>
      <c r="U26" s="48"/>
      <c r="V26" s="50"/>
      <c r="W26" s="16"/>
      <c r="X26" s="38"/>
      <c r="Y26" s="32"/>
      <c r="Z26" s="50"/>
      <c r="AA26" s="17">
        <v>1</v>
      </c>
      <c r="AB26" s="24"/>
      <c r="AC26" s="50"/>
      <c r="AD26" s="17">
        <v>1</v>
      </c>
      <c r="AE26" s="24"/>
      <c r="AF26" s="50"/>
      <c r="AG26" s="50"/>
      <c r="AH26" s="50"/>
      <c r="AI26" s="53">
        <v>1</v>
      </c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.75">
      <c r="A27" s="58">
        <f t="shared" si="0"/>
        <v>0</v>
      </c>
      <c r="B27" s="31"/>
      <c r="C27" s="24"/>
      <c r="D27" s="16"/>
      <c r="E27" s="24"/>
      <c r="F27" s="39"/>
      <c r="G27" s="32"/>
      <c r="H27" s="38"/>
      <c r="I27" s="32"/>
      <c r="J27" s="39"/>
      <c r="K27" s="32"/>
      <c r="L27" s="39"/>
      <c r="M27" s="32"/>
      <c r="N27" s="16"/>
      <c r="O27" s="42"/>
      <c r="P27" s="48"/>
      <c r="Q27" s="38"/>
      <c r="R27" s="48"/>
      <c r="S27" s="50"/>
      <c r="T27" s="38"/>
      <c r="U27" s="48"/>
      <c r="V27" s="50"/>
      <c r="W27" s="16"/>
      <c r="X27" s="38"/>
      <c r="Y27" s="32"/>
      <c r="Z27" s="50"/>
      <c r="AA27" s="17"/>
      <c r="AB27" s="24"/>
      <c r="AC27" s="50"/>
      <c r="AD27" s="17"/>
      <c r="AE27" s="24"/>
      <c r="AF27" s="50"/>
      <c r="AG27" s="50"/>
      <c r="AH27" s="50"/>
      <c r="AI27" s="53"/>
      <c r="AJ27" s="24"/>
      <c r="AK27" s="50"/>
      <c r="AL27" s="16"/>
      <c r="AM27" s="1"/>
      <c r="AN27" s="21" t="str">
        <f t="shared" si="1"/>
        <v>N/A</v>
      </c>
      <c r="AO27" s="18" t="str">
        <f t="shared" si="10"/>
        <v>N</v>
      </c>
      <c r="AP27" s="18" t="str">
        <f t="shared" si="11"/>
        <v>N</v>
      </c>
      <c r="AQ27" s="18" t="str">
        <f t="shared" si="12"/>
        <v>N</v>
      </c>
      <c r="AR27" s="18" t="str">
        <f t="shared" si="5"/>
        <v>N</v>
      </c>
      <c r="AS27" s="18" t="str">
        <f t="shared" si="13"/>
        <v>N</v>
      </c>
      <c r="AT27" s="18" t="str">
        <f t="shared" si="14"/>
        <v>N</v>
      </c>
      <c r="AU27" s="18" t="str">
        <f t="shared" si="15"/>
        <v>N</v>
      </c>
      <c r="AV27" s="22" t="str">
        <f t="shared" si="8"/>
        <v>N</v>
      </c>
      <c r="AW27" s="23" t="str">
        <f t="shared" si="16"/>
        <v>N</v>
      </c>
    </row>
    <row r="28" spans="1:49" ht="15.75">
      <c r="A28" s="58">
        <f t="shared" si="0"/>
        <v>0</v>
      </c>
      <c r="B28" s="31"/>
      <c r="C28" s="24"/>
      <c r="D28" s="16"/>
      <c r="E28" s="24"/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/>
      <c r="Q28" s="38"/>
      <c r="R28" s="48"/>
      <c r="S28" s="50"/>
      <c r="T28" s="38"/>
      <c r="U28" s="48"/>
      <c r="V28" s="50"/>
      <c r="W28" s="16"/>
      <c r="X28" s="38"/>
      <c r="Y28" s="32"/>
      <c r="Z28" s="50"/>
      <c r="AA28" s="17"/>
      <c r="AB28" s="24"/>
      <c r="AC28" s="50"/>
      <c r="AD28" s="17"/>
      <c r="AE28" s="24"/>
      <c r="AF28" s="50"/>
      <c r="AG28" s="50"/>
      <c r="AH28" s="50"/>
      <c r="AI28" s="53"/>
      <c r="AJ28" s="24"/>
      <c r="AK28" s="50"/>
      <c r="AL28" s="16"/>
      <c r="AM28" s="1"/>
      <c r="AN28" s="21" t="str">
        <f t="shared" si="1"/>
        <v>N/A</v>
      </c>
      <c r="AO28" s="18" t="str">
        <f t="shared" si="10"/>
        <v>N</v>
      </c>
      <c r="AP28" s="18" t="str">
        <f t="shared" si="11"/>
        <v>N</v>
      </c>
      <c r="AQ28" s="18" t="str">
        <f t="shared" si="12"/>
        <v>N</v>
      </c>
      <c r="AR28" s="18" t="str">
        <f t="shared" si="5"/>
        <v>N</v>
      </c>
      <c r="AS28" s="18" t="str">
        <f t="shared" si="13"/>
        <v>N</v>
      </c>
      <c r="AT28" s="18" t="str">
        <f t="shared" si="14"/>
        <v>N</v>
      </c>
      <c r="AU28" s="18" t="str">
        <f t="shared" si="15"/>
        <v>N</v>
      </c>
      <c r="AV28" s="22" t="str">
        <f t="shared" si="8"/>
        <v>N</v>
      </c>
      <c r="AW28" s="23" t="str">
        <f t="shared" si="16"/>
        <v>N</v>
      </c>
    </row>
    <row r="29" spans="1:49" ht="15.7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.7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.7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.7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.7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.7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.7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.7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.7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.7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.7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.7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.7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.7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.7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.7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.7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.7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.7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.7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.7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.7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.7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.7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.7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.7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.7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.7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.7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.7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.7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.7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.7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.7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.7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.7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.7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.7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.7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.7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.7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.7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.7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.7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.7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.7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.7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.7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.7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.7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.7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.7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.7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.7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.7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.7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.7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.7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.7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.7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.7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.7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.7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.7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.7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.7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.7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.7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.7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.7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.7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.7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.7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.7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.7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.7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.7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.5" thickBot="1">
      <c r="A107" s="9" t="s">
        <v>33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857" yWindow="480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B85" workbookViewId="0">
      <selection activeCell="H101" sqref="H101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19</v>
      </c>
      <c r="B1" s="61" t="s">
        <v>15</v>
      </c>
      <c r="C1" s="61"/>
      <c r="D1" s="62" t="s">
        <v>16</v>
      </c>
      <c r="E1" s="63" t="s">
        <v>17</v>
      </c>
      <c r="F1" s="62" t="s">
        <v>18</v>
      </c>
      <c r="G1" s="60" t="s">
        <v>21</v>
      </c>
      <c r="H1" s="60" t="s">
        <v>29</v>
      </c>
      <c r="I1" s="64" t="s">
        <v>20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TR</v>
      </c>
      <c r="B3" s="160" t="str" ph="1">
        <f>Scoresheet!B3</f>
        <v>Forest Burn</v>
      </c>
      <c r="C3" s="161"/>
      <c r="D3" s="162" ph="1">
        <f>Scoresheet!C3</f>
        <v>-45.492539999999998</v>
      </c>
      <c r="E3" s="163" ph="1">
        <f>Scoresheet!E3</f>
        <v>167.64859999999999</v>
      </c>
      <c r="F3" s="162" ph="1">
        <f>Scoresheet!G3</f>
        <v>192</v>
      </c>
      <c r="G3" s="164" ph="1">
        <f>Scoresheet!I3</f>
        <v>39844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23</v>
      </c>
      <c r="D5" s="86" t="s">
        <v>30</v>
      </c>
    </row>
    <row r="6" spans="1:82" ht="15" customHeight="1">
      <c r="C6" s="87" t="s">
        <v>22</v>
      </c>
      <c r="D6" s="88" t="s">
        <v>99</v>
      </c>
      <c r="E6" s="89" t="s">
        <v>100</v>
      </c>
      <c r="F6" s="89" t="s">
        <v>101</v>
      </c>
      <c r="G6" s="89" t="s">
        <v>102</v>
      </c>
      <c r="H6" s="89" t="s">
        <v>103</v>
      </c>
      <c r="I6" s="89" t="s">
        <v>104</v>
      </c>
      <c r="J6" s="89" t="s">
        <v>105</v>
      </c>
      <c r="K6" s="90" t="s">
        <v>106</v>
      </c>
      <c r="L6" s="90" t="s">
        <v>107</v>
      </c>
      <c r="M6" s="90" t="s">
        <v>108</v>
      </c>
      <c r="N6" s="90" t="s">
        <v>109</v>
      </c>
      <c r="O6" s="90" t="s">
        <v>110</v>
      </c>
      <c r="P6" s="90" t="s">
        <v>111</v>
      </c>
      <c r="Q6" s="90" t="s">
        <v>112</v>
      </c>
      <c r="R6" s="90" t="s">
        <v>113</v>
      </c>
      <c r="S6" s="90" t="s">
        <v>114</v>
      </c>
      <c r="T6" s="91" t="s">
        <v>115</v>
      </c>
      <c r="U6" s="91" t="s">
        <v>116</v>
      </c>
      <c r="V6" s="91" t="s">
        <v>117</v>
      </c>
      <c r="W6" s="91" t="s">
        <v>118</v>
      </c>
      <c r="X6" s="92" t="s">
        <v>119</v>
      </c>
      <c r="Y6" s="92" t="s">
        <v>120</v>
      </c>
      <c r="Z6" s="92" t="s">
        <v>121</v>
      </c>
      <c r="AA6" s="93" t="s">
        <v>122</v>
      </c>
      <c r="AB6" s="93" t="s">
        <v>123</v>
      </c>
      <c r="AC6" s="93" t="s">
        <v>124</v>
      </c>
      <c r="AD6" s="93" t="s">
        <v>125</v>
      </c>
      <c r="AE6" s="93" t="s">
        <v>126</v>
      </c>
      <c r="AF6" s="94" t="s">
        <v>0</v>
      </c>
      <c r="AG6" s="94" t="s">
        <v>1</v>
      </c>
      <c r="AH6" s="94" t="s">
        <v>2</v>
      </c>
      <c r="AI6" s="95"/>
      <c r="AJ6" s="95"/>
      <c r="AK6" s="95"/>
      <c r="AL6" s="95"/>
      <c r="AM6" s="95"/>
      <c r="AN6" s="95"/>
      <c r="AQ6" s="66" t="s">
        <v>3</v>
      </c>
      <c r="AR6" s="96" t="s">
        <v>99</v>
      </c>
      <c r="AS6" s="97" t="s">
        <v>100</v>
      </c>
      <c r="AT6" s="97" t="s">
        <v>101</v>
      </c>
      <c r="AU6" s="97" t="s">
        <v>102</v>
      </c>
      <c r="AV6" s="97" t="s">
        <v>103</v>
      </c>
      <c r="AW6" s="97" t="s">
        <v>104</v>
      </c>
      <c r="AX6" s="97" t="s">
        <v>105</v>
      </c>
      <c r="AY6" s="98" t="s">
        <v>106</v>
      </c>
      <c r="AZ6" s="98" t="s">
        <v>107</v>
      </c>
      <c r="BA6" s="98" t="s">
        <v>108</v>
      </c>
      <c r="BB6" s="98" t="s">
        <v>109</v>
      </c>
      <c r="BC6" s="98" t="s">
        <v>110</v>
      </c>
      <c r="BD6" s="98" t="s">
        <v>111</v>
      </c>
      <c r="BE6" s="98" t="s">
        <v>112</v>
      </c>
      <c r="BF6" s="98" t="s">
        <v>113</v>
      </c>
      <c r="BG6" s="98" t="s">
        <v>114</v>
      </c>
      <c r="BH6" s="99" t="s">
        <v>115</v>
      </c>
      <c r="BI6" s="99" t="s">
        <v>116</v>
      </c>
      <c r="BJ6" s="99" t="s">
        <v>117</v>
      </c>
      <c r="BK6" s="99" t="s">
        <v>118</v>
      </c>
      <c r="BL6" s="100" t="s">
        <v>119</v>
      </c>
      <c r="BM6" s="100" t="s">
        <v>120</v>
      </c>
      <c r="BN6" s="100" t="s">
        <v>121</v>
      </c>
      <c r="BO6" s="101" t="s">
        <v>122</v>
      </c>
      <c r="BP6" s="101" t="s">
        <v>123</v>
      </c>
      <c r="BQ6" s="101" t="s">
        <v>124</v>
      </c>
      <c r="BR6" s="101" t="s">
        <v>125</v>
      </c>
      <c r="BS6" s="101" t="s">
        <v>126</v>
      </c>
      <c r="BT6" s="95" t="s">
        <v>0</v>
      </c>
      <c r="BU6" s="95" t="s">
        <v>1</v>
      </c>
      <c r="BV6" s="95" t="s">
        <v>2</v>
      </c>
      <c r="BX6" s="102" t="s">
        <v>24</v>
      </c>
      <c r="BY6" s="103" t="s">
        <v>4</v>
      </c>
      <c r="BZ6" s="104" t="s">
        <v>5</v>
      </c>
      <c r="CA6" s="105" t="s">
        <v>6</v>
      </c>
      <c r="CB6" s="106" t="s">
        <v>7</v>
      </c>
      <c r="CC6" s="107" t="s">
        <v>8</v>
      </c>
      <c r="CD6" s="108" t="s">
        <v>9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0.5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0.5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0.25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0.25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0.25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0.25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0.5</v>
      </c>
      <c r="W7" s="110">
        <f>IF((Scoresheet!$Y7+Scoresheet!$Z7+Scoresheet!$AA7)=0,0,FLOOR(Scoresheet!AA7/(Scoresheet!$Y7+Scoresheet!$Z7+Scoresheet!$AA7),0.01))</f>
        <v>0.5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0.5</v>
      </c>
      <c r="Z7" s="112">
        <f>IF((Scoresheet!$AB7+Scoresheet!$AC7+Scoresheet!$AD7)=0,0,FLOOR(Scoresheet!AD7/(Scoresheet!$AB7+Scoresheet!$AC7+Scoresheet!$AD7),0.01))</f>
        <v>0.5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1</v>
      </c>
      <c r="BK7" s="66">
        <f t="shared" si="3"/>
        <v>1</v>
      </c>
      <c r="BL7" s="66">
        <f t="shared" si="3"/>
        <v>0</v>
      </c>
      <c r="BM7" s="66">
        <f t="shared" si="3"/>
        <v>1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Carpodetus serratus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1</v>
      </c>
      <c r="J8" s="109">
        <f>IF(Scoresheet!M8=0,0,Scoresheet!M8/(Scoresheet!M8+Scoresheet!N8))</f>
        <v>0.5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0.25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0.25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0.25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0.25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0.33</v>
      </c>
      <c r="V8" s="66">
        <f>IF((Scoresheet!$Y8+Scoresheet!$Z8+Scoresheet!$AA8)=0,0,FLOOR(Scoresheet!Z8/(Scoresheet!$Y8+Scoresheet!$Z8+Scoresheet!$AA8),0.01))</f>
        <v>0.33</v>
      </c>
      <c r="W8" s="109">
        <f>IF((Scoresheet!$Y8+Scoresheet!$Z8+Scoresheet!$AA8)=0,0,FLOOR(Scoresheet!AA8/(Scoresheet!$Y8+Scoresheet!$Z8+Scoresheet!$AA8),0.01))</f>
        <v>0.33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0.5</v>
      </c>
      <c r="Z8" s="115">
        <f>IF((Scoresheet!$AB8+Scoresheet!$AC8+Scoresheet!$AD8)=0,0,FLOOR(Scoresheet!AD8/(Scoresheet!$AB8+Scoresheet!$AC8+Scoresheet!$AD8),0.01))</f>
        <v>0.5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0.33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0.33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0.33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1</v>
      </c>
      <c r="AX8" s="66">
        <f t="shared" ref="AX8:AX71" si="18">IF(J8&gt;0,1,0)</f>
        <v>1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1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1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1</v>
      </c>
      <c r="BL8" s="66">
        <f t="shared" ref="BL8:BL71" si="32">IF(X8&gt;0,1,0)</f>
        <v>0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1</v>
      </c>
      <c r="BR8" s="66">
        <f t="shared" ref="BR8:BR71" si="38">IF(AD8&gt;0,1,0)</f>
        <v>1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Coprosma linariifolia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0.5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0.5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1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1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1</v>
      </c>
      <c r="BB9" s="66">
        <f t="shared" si="22"/>
        <v>1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0</v>
      </c>
      <c r="BS9" s="66">
        <f t="shared" si="39"/>
        <v>1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parviflora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0.33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0.33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0.33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0.5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0.5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1</v>
      </c>
      <c r="AZ10" s="66">
        <f t="shared" si="20"/>
        <v>1</v>
      </c>
      <c r="BA10" s="66">
        <f t="shared" si="21"/>
        <v>1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1</v>
      </c>
      <c r="BQ10" s="66">
        <f t="shared" si="37"/>
        <v>1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propinqua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0.5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0.5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1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0.5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0.5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1</v>
      </c>
      <c r="BA11" s="66">
        <f t="shared" si="21"/>
        <v>1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1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1</v>
      </c>
      <c r="BR11" s="66">
        <f t="shared" si="38"/>
        <v>1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rotundifolia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0.33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0.33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0.33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0.5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1</v>
      </c>
      <c r="Z12" s="115">
        <f>IF((Scoresheet!$AB12+Scoresheet!$AC12+Scoresheet!$AD12)=0,0,FLOOR(Scoresheet!AD12/(Scoresheet!$AB12+Scoresheet!$AC12+Scoresheet!$AD12),0.01))</f>
        <v>0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0.5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1</v>
      </c>
      <c r="BB12" s="66">
        <f t="shared" si="22"/>
        <v>1</v>
      </c>
      <c r="BC12" s="66">
        <f t="shared" si="23"/>
        <v>1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1</v>
      </c>
      <c r="BN12" s="66">
        <f t="shared" si="34"/>
        <v>0</v>
      </c>
      <c r="BO12" s="66">
        <f t="shared" si="35"/>
        <v>1</v>
      </c>
      <c r="BP12" s="66">
        <f t="shared" si="36"/>
        <v>1</v>
      </c>
      <c r="BQ12" s="66">
        <f t="shared" si="37"/>
        <v>0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Coriaria arborea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0.5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0.5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0.5</v>
      </c>
      <c r="W13" s="109">
        <f>IF((Scoresheet!$Y13+Scoresheet!$Z13+Scoresheet!$AA13)=0,0,FLOOR(Scoresheet!AA13/(Scoresheet!$Y13+Scoresheet!$Z13+Scoresheet!$AA13),0.01))</f>
        <v>0.5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0.5</v>
      </c>
      <c r="Z13" s="115">
        <f>IF((Scoresheet!$AB13+Scoresheet!$AC13+Scoresheet!$AD13)=0,0,FLOOR(Scoresheet!AD13/(Scoresheet!$AB13+Scoresheet!$AC13+Scoresheet!$AD13),0.01))</f>
        <v>0.5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0.5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0.5</v>
      </c>
      <c r="AH13" s="109">
        <f>IF((Scoresheet!$AJ13+Scoresheet!$AK13+Scoresheet!$AL13)=0,0,FLOOR(Scoresheet!AL13/(Scoresheet!$AJ13+Scoresheet!$AK13+Scoresheet!$AL13),0.01))</f>
        <v>0.5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0</v>
      </c>
      <c r="BC13" s="66">
        <f t="shared" si="23"/>
        <v>1</v>
      </c>
      <c r="BD13" s="66">
        <f t="shared" si="24"/>
        <v>1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1</v>
      </c>
      <c r="BK13" s="66">
        <f t="shared" si="31"/>
        <v>1</v>
      </c>
      <c r="BL13" s="66">
        <f t="shared" si="32"/>
        <v>0</v>
      </c>
      <c r="BM13" s="66">
        <f t="shared" si="33"/>
        <v>1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1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1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Elaeocarpus hookerianus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0</v>
      </c>
      <c r="F14" s="66">
        <f>IF(Scoresheet!G14=0,0,Scoresheet!G14/(Scoresheet!G14+Scoresheet!H14)*(IF(Result!E14=0,1,Result!E14)))</f>
        <v>0.5</v>
      </c>
      <c r="G14" s="66">
        <f>IF(Scoresheet!I14=0,0,Scoresheet!I14/(Scoresheet!I14+Scoresheet!J14)*(IF(Result!E14=0,1,Result!E14)))</f>
        <v>0.5</v>
      </c>
      <c r="H14" s="66">
        <f>IF(Scoresheet!K14=0,0,Scoresheet!K14/(Scoresheet!L14+Scoresheet!K14)*(IF(Result!E14=0,1,Result!E14)))</f>
        <v>1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0.5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0.5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0.5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0.5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1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0.25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0.25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0.25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0.25</v>
      </c>
      <c r="AF14" s="66">
        <f>IF((Scoresheet!$AJ14+Scoresheet!$AK14+Scoresheet!$AL14)=0,0,FLOOR(Scoresheet!AJ14/(Scoresheet!$AJ14+Scoresheet!$AK14+Scoresheet!$AL14),0.01))</f>
        <v>0.33</v>
      </c>
      <c r="AG14" s="66">
        <f>IF((Scoresheet!$AJ14+Scoresheet!$AK14+Scoresheet!$AL14)=0,0,FLOOR(Scoresheet!AK14/(Scoresheet!$AJ14+Scoresheet!$AK14+Scoresheet!$AL14),0.01))</f>
        <v>0.33</v>
      </c>
      <c r="AH14" s="109">
        <f>IF((Scoresheet!$AJ14+Scoresheet!$AK14+Scoresheet!$AL14)=0,0,FLOOR(Scoresheet!AL14/(Scoresheet!$AJ14+Scoresheet!$AK14+Scoresheet!$AL14),0.01))</f>
        <v>0.33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0</v>
      </c>
      <c r="AT14" s="66">
        <f t="shared" si="14"/>
        <v>1</v>
      </c>
      <c r="AU14" s="66">
        <f t="shared" si="15"/>
        <v>1</v>
      </c>
      <c r="AV14" s="66">
        <f t="shared" si="16"/>
        <v>1</v>
      </c>
      <c r="AW14" s="66">
        <f t="shared" si="17"/>
        <v>0</v>
      </c>
      <c r="AX14" s="66">
        <f t="shared" si="18"/>
        <v>1</v>
      </c>
      <c r="AY14" s="66">
        <f t="shared" si="19"/>
        <v>0</v>
      </c>
      <c r="AZ14" s="66">
        <f t="shared" si="20"/>
        <v>0</v>
      </c>
      <c r="BA14" s="66">
        <f t="shared" si="21"/>
        <v>1</v>
      </c>
      <c r="BB14" s="66">
        <f t="shared" si="22"/>
        <v>1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1</v>
      </c>
      <c r="BJ14" s="66">
        <f t="shared" si="30"/>
        <v>1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1</v>
      </c>
      <c r="BR14" s="66">
        <f t="shared" si="38"/>
        <v>1</v>
      </c>
      <c r="BS14" s="66">
        <f t="shared" si="39"/>
        <v>1</v>
      </c>
      <c r="BT14" s="66">
        <f t="shared" si="40"/>
        <v>1</v>
      </c>
      <c r="BU14" s="66">
        <f t="shared" si="41"/>
        <v>1</v>
      </c>
      <c r="BV14" s="66">
        <f t="shared" si="42"/>
        <v>1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Fuchsia exorticata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1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1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0.25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0.25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0.25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0.25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0.5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0.5</v>
      </c>
      <c r="Z15" s="115">
        <f>IF((Scoresheet!$AB15+Scoresheet!$AC15+Scoresheet!$AD15)=0,0,FLOOR(Scoresheet!AD15/(Scoresheet!$AB15+Scoresheet!$AC15+Scoresheet!$AD15),0.01))</f>
        <v>0.5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0.25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0.25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0.25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0.25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0</v>
      </c>
      <c r="AT15" s="66">
        <f t="shared" si="14"/>
        <v>1</v>
      </c>
      <c r="AU15" s="66">
        <f t="shared" si="15"/>
        <v>0</v>
      </c>
      <c r="AV15" s="66">
        <f t="shared" si="16"/>
        <v>0</v>
      </c>
      <c r="AW15" s="66">
        <f t="shared" si="17"/>
        <v>1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1</v>
      </c>
      <c r="BC15" s="66">
        <f t="shared" si="23"/>
        <v>1</v>
      </c>
      <c r="BD15" s="66">
        <f t="shared" si="24"/>
        <v>1</v>
      </c>
      <c r="BE15" s="66">
        <f t="shared" si="25"/>
        <v>1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1</v>
      </c>
      <c r="BK15" s="66">
        <f t="shared" si="31"/>
        <v>1</v>
      </c>
      <c r="BL15" s="66">
        <f t="shared" si="32"/>
        <v>0</v>
      </c>
      <c r="BM15" s="66">
        <f t="shared" si="33"/>
        <v>1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1</v>
      </c>
      <c r="BS15" s="66">
        <f t="shared" si="39"/>
        <v>1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Griselinia littoralis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0.33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0.33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0.33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1</v>
      </c>
      <c r="U16" s="66">
        <f>IF((Scoresheet!$Y16+Scoresheet!$Z16+Scoresheet!$AA16)=0,0,FLOOR(Scoresheet!Y16/(Scoresheet!$Y16+Scoresheet!$Z16+Scoresheet!$AA16),0.01))</f>
        <v>1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0.5</v>
      </c>
      <c r="Z16" s="115">
        <f>IF((Scoresheet!$AB16+Scoresheet!$AC16+Scoresheet!$AD16)=0,0,FLOOR(Scoresheet!AD16/(Scoresheet!$AB16+Scoresheet!$AC16+Scoresheet!$AD16),0.01))</f>
        <v>0.5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1</v>
      </c>
      <c r="BE16" s="66">
        <f t="shared" si="25"/>
        <v>1</v>
      </c>
      <c r="BF16" s="66">
        <f t="shared" si="26"/>
        <v>1</v>
      </c>
      <c r="BG16" s="66">
        <f t="shared" si="27"/>
        <v>0</v>
      </c>
      <c r="BH16" s="66">
        <f t="shared" si="28"/>
        <v>1</v>
      </c>
      <c r="BI16" s="66">
        <f t="shared" si="29"/>
        <v>1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1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Hoheria glabrata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1</v>
      </c>
      <c r="G17" s="66">
        <f>IF(Scoresheet!I17=0,0,Scoresheet!I17/(Scoresheet!I17+Scoresheet!J17)*(IF(Result!E17=0,1,Result!E17)))</f>
        <v>1</v>
      </c>
      <c r="H17" s="66">
        <f>IF(Scoresheet!K17=0,0,Scoresheet!K17/(Scoresheet!L17+Scoresheet!K17)*(IF(Result!E17=0,1,Result!E17)))</f>
        <v>0.5</v>
      </c>
      <c r="I17" s="66">
        <f>IF(Scoresheet!L17=0,0,Scoresheet!L17/(Scoresheet!K17+Scoresheet!L17)*(IF(Result!E17=0,1,Result!E17)))</f>
        <v>0.5</v>
      </c>
      <c r="J17" s="109">
        <f>IF(Scoresheet!M17=0,0,Scoresheet!M17/(Scoresheet!M17+Scoresheet!N17))</f>
        <v>0.5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0.33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0.33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0.33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1</v>
      </c>
      <c r="X17" s="66">
        <f>IF((Scoresheet!$AB17+Scoresheet!$AC17+Scoresheet!$AD17)=0,0,FLOOR(Scoresheet!AB17/(Scoresheet!$AB17+Scoresheet!$AC17+Scoresheet!$AD17),0.01))</f>
        <v>1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0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1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0.5</v>
      </c>
      <c r="AH17" s="109">
        <f>IF((Scoresheet!$AJ17+Scoresheet!$AK17+Scoresheet!$AL17)=0,0,FLOOR(Scoresheet!AL17/(Scoresheet!$AJ17+Scoresheet!$AK17+Scoresheet!$AL17),0.01))</f>
        <v>0.5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1</v>
      </c>
      <c r="AV17" s="66">
        <f t="shared" si="16"/>
        <v>1</v>
      </c>
      <c r="AW17" s="66">
        <f t="shared" si="17"/>
        <v>1</v>
      </c>
      <c r="AX17" s="66">
        <f t="shared" si="18"/>
        <v>1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0</v>
      </c>
      <c r="BD17" s="66">
        <f t="shared" si="24"/>
        <v>1</v>
      </c>
      <c r="BE17" s="66">
        <f t="shared" si="25"/>
        <v>1</v>
      </c>
      <c r="BF17" s="66">
        <f t="shared" si="26"/>
        <v>1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1</v>
      </c>
      <c r="BL17" s="66">
        <f t="shared" si="32"/>
        <v>1</v>
      </c>
      <c r="BM17" s="66">
        <f t="shared" si="33"/>
        <v>0</v>
      </c>
      <c r="BN17" s="66">
        <f t="shared" si="34"/>
        <v>0</v>
      </c>
      <c r="BO17" s="66">
        <f t="shared" si="35"/>
        <v>0</v>
      </c>
      <c r="BP17" s="66">
        <f t="shared" si="36"/>
        <v>1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1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Hoheria lyalii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0</v>
      </c>
      <c r="F18" s="66">
        <f>IF(Scoresheet!G18=0,0,Scoresheet!G18/(Scoresheet!G18+Scoresheet!H18)*(IF(Result!E18=0,1,Result!E18)))</f>
        <v>1</v>
      </c>
      <c r="G18" s="66">
        <f>IF(Scoresheet!I18=0,0,Scoresheet!I18/(Scoresheet!I18+Scoresheet!J18)*(IF(Result!E18=0,1,Result!E18)))</f>
        <v>1</v>
      </c>
      <c r="H18" s="66">
        <f>IF(Scoresheet!K18=0,0,Scoresheet!K18/(Scoresheet!L18+Scoresheet!K18)*(IF(Result!E18=0,1,Result!E18)))</f>
        <v>1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1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0.33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0.33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0.33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0.5</v>
      </c>
      <c r="W18" s="109">
        <f>IF((Scoresheet!$Y18+Scoresheet!$Z18+Scoresheet!$AA18)=0,0,FLOOR(Scoresheet!AA18/(Scoresheet!$Y18+Scoresheet!$Z18+Scoresheet!$AA18),0.01))</f>
        <v>0.5</v>
      </c>
      <c r="X18" s="66">
        <f>IF((Scoresheet!$AB18+Scoresheet!$AC18+Scoresheet!$AD18)=0,0,FLOOR(Scoresheet!AB18/(Scoresheet!$AB18+Scoresheet!$AC18+Scoresheet!$AD18),0.01))</f>
        <v>1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0.5</v>
      </c>
      <c r="AH18" s="109">
        <f>IF((Scoresheet!$AJ18+Scoresheet!$AK18+Scoresheet!$AL18)=0,0,FLOOR(Scoresheet!AL18/(Scoresheet!$AJ18+Scoresheet!$AK18+Scoresheet!$AL18),0.01))</f>
        <v>0.5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0</v>
      </c>
      <c r="AT18" s="66">
        <f t="shared" si="14"/>
        <v>1</v>
      </c>
      <c r="AU18" s="66">
        <f t="shared" si="15"/>
        <v>1</v>
      </c>
      <c r="AV18" s="66">
        <f t="shared" si="16"/>
        <v>1</v>
      </c>
      <c r="AW18" s="66">
        <f t="shared" si="17"/>
        <v>0</v>
      </c>
      <c r="AX18" s="66">
        <f t="shared" si="18"/>
        <v>1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1</v>
      </c>
      <c r="BD18" s="66">
        <f t="shared" si="24"/>
        <v>1</v>
      </c>
      <c r="BE18" s="66">
        <f t="shared" si="25"/>
        <v>1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1</v>
      </c>
      <c r="BK18" s="66">
        <f t="shared" si="31"/>
        <v>1</v>
      </c>
      <c r="BL18" s="66">
        <f t="shared" si="32"/>
        <v>1</v>
      </c>
      <c r="BM18" s="66">
        <f t="shared" si="33"/>
        <v>0</v>
      </c>
      <c r="BN18" s="66">
        <f t="shared" si="34"/>
        <v>0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1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Myrsine divaricata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0.33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0.33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0.33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1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1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1</v>
      </c>
      <c r="BA19" s="66">
        <f t="shared" si="21"/>
        <v>1</v>
      </c>
      <c r="BB19" s="66">
        <f t="shared" si="22"/>
        <v>1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1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Neomyrtus pedunculata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0.33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0.33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0.33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0.5</v>
      </c>
      <c r="V20" s="66">
        <f>IF((Scoresheet!$Y20+Scoresheet!$Z20+Scoresheet!$AA20)=0,0,FLOOR(Scoresheet!Z20/(Scoresheet!$Y20+Scoresheet!$Z20+Scoresheet!$AA20),0.01))</f>
        <v>0.5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1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1</v>
      </c>
      <c r="BA20" s="66">
        <f t="shared" si="21"/>
        <v>1</v>
      </c>
      <c r="BB20" s="66">
        <f t="shared" si="22"/>
        <v>1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1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Nothofagus menziesii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1</v>
      </c>
      <c r="G21" s="66">
        <f>IF(Scoresheet!I21=0,0,Scoresheet!I21/(Scoresheet!I21+Scoresheet!J21)*(IF(Result!E21=0,1,Result!E21)))</f>
        <v>1</v>
      </c>
      <c r="H21" s="66">
        <f>IF(Scoresheet!K21=0,0,Scoresheet!K21/(Scoresheet!L21+Scoresheet!K21)*(IF(Result!E21=0,1,Result!E21)))</f>
        <v>1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1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0.33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0.33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0.33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0.5</v>
      </c>
      <c r="V21" s="66">
        <f>IF((Scoresheet!$Y21+Scoresheet!$Z21+Scoresheet!$AA21)=0,0,FLOOR(Scoresheet!Z21/(Scoresheet!$Y21+Scoresheet!$Z21+Scoresheet!$AA21),0.01))</f>
        <v>0.5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0.5</v>
      </c>
      <c r="Z21" s="115">
        <f>IF((Scoresheet!$AB21+Scoresheet!$AC21+Scoresheet!$AD21)=0,0,FLOOR(Scoresheet!AD21/(Scoresheet!$AB21+Scoresheet!$AC21+Scoresheet!$AD21),0.01))</f>
        <v>0.5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0.5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0.5</v>
      </c>
      <c r="AH21" s="109">
        <f>IF((Scoresheet!$AJ21+Scoresheet!$AK21+Scoresheet!$AL21)=0,0,FLOOR(Scoresheet!AL21/(Scoresheet!$AJ21+Scoresheet!$AK21+Scoresheet!$AL21),0.01))</f>
        <v>0.5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0</v>
      </c>
      <c r="AT21" s="66">
        <f t="shared" si="14"/>
        <v>1</v>
      </c>
      <c r="AU21" s="66">
        <f t="shared" si="15"/>
        <v>1</v>
      </c>
      <c r="AV21" s="66">
        <f t="shared" si="16"/>
        <v>1</v>
      </c>
      <c r="AW21" s="66">
        <f t="shared" si="17"/>
        <v>0</v>
      </c>
      <c r="AX21" s="66">
        <f t="shared" si="18"/>
        <v>1</v>
      </c>
      <c r="AY21" s="66">
        <f t="shared" si="19"/>
        <v>0</v>
      </c>
      <c r="AZ21" s="66">
        <f t="shared" si="20"/>
        <v>0</v>
      </c>
      <c r="BA21" s="66">
        <f t="shared" si="21"/>
        <v>1</v>
      </c>
      <c r="BB21" s="66">
        <f t="shared" si="22"/>
        <v>1</v>
      </c>
      <c r="BC21" s="66">
        <f t="shared" si="23"/>
        <v>1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1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1</v>
      </c>
      <c r="BN21" s="66">
        <f t="shared" si="34"/>
        <v>1</v>
      </c>
      <c r="BO21" s="66">
        <f t="shared" si="35"/>
        <v>1</v>
      </c>
      <c r="BP21" s="66">
        <f t="shared" si="36"/>
        <v>1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1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Nothofagus solandri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0.5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0.5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0.5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0.5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0.5</v>
      </c>
      <c r="AH22" s="109">
        <f>IF((Scoresheet!$AJ22+Scoresheet!$AK22+Scoresheet!$AL22)=0,0,FLOOR(Scoresheet!AL22/(Scoresheet!$AJ22+Scoresheet!$AK22+Scoresheet!$AL22),0.01))</f>
        <v>0.5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1</v>
      </c>
      <c r="BB22" s="66">
        <f t="shared" si="22"/>
        <v>1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1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1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Pseudopanax crassifolius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0.5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1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0.33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0.33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1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1</v>
      </c>
      <c r="AF23" s="66">
        <f>IF((Scoresheet!$AJ23+Scoresheet!$AK23+Scoresheet!$AL23)=0,0,FLOOR(Scoresheet!AJ23/(Scoresheet!$AJ23+Scoresheet!$AK23+Scoresheet!$AL23),0.01))</f>
        <v>0.5</v>
      </c>
      <c r="AG23" s="66">
        <f>IF((Scoresheet!$AJ23+Scoresheet!$AK23+Scoresheet!$AL23)=0,0,FLOOR(Scoresheet!AK23/(Scoresheet!$AJ23+Scoresheet!$AK23+Scoresheet!$AL23),0.01))</f>
        <v>0.5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0</v>
      </c>
      <c r="AT23" s="66">
        <f t="shared" si="14"/>
        <v>1</v>
      </c>
      <c r="AU23" s="66">
        <f t="shared" si="15"/>
        <v>0</v>
      </c>
      <c r="AV23" s="66">
        <f t="shared" si="16"/>
        <v>0</v>
      </c>
      <c r="AW23" s="66">
        <f t="shared" si="17"/>
        <v>1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0</v>
      </c>
      <c r="BD23" s="66">
        <f t="shared" si="24"/>
        <v>1</v>
      </c>
      <c r="BE23" s="66">
        <f t="shared" si="25"/>
        <v>1</v>
      </c>
      <c r="BF23" s="66">
        <f t="shared" si="26"/>
        <v>1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1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1</v>
      </c>
      <c r="BT23" s="66">
        <f t="shared" si="40"/>
        <v>1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Pseudowintera colorata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0.33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0.33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0.33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1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1</v>
      </c>
      <c r="BD24" s="66">
        <f t="shared" si="24"/>
        <v>1</v>
      </c>
      <c r="BE24" s="66">
        <f t="shared" si="25"/>
        <v>1</v>
      </c>
      <c r="BF24" s="66">
        <f t="shared" si="26"/>
        <v>0</v>
      </c>
      <c r="BG24" s="66">
        <f t="shared" si="27"/>
        <v>0</v>
      </c>
      <c r="BH24" s="66">
        <f t="shared" si="28"/>
        <v>1</v>
      </c>
      <c r="BI24" s="66">
        <f t="shared" si="29"/>
        <v>0</v>
      </c>
      <c r="BJ24" s="66">
        <f t="shared" si="30"/>
        <v>0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Rubus schmidelioides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1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0.33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0.33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0.33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0.5</v>
      </c>
      <c r="W25" s="109">
        <f>IF((Scoresheet!$Y25+Scoresheet!$Z25+Scoresheet!$AA25)=0,0,FLOOR(Scoresheet!AA25/(Scoresheet!$Y25+Scoresheet!$Z25+Scoresheet!$AA25),0.01))</f>
        <v>0.5</v>
      </c>
      <c r="X25" s="66">
        <f>IF((Scoresheet!$AB25+Scoresheet!$AC25+Scoresheet!$AD25)=0,0,FLOOR(Scoresheet!AB25/(Scoresheet!$AB25+Scoresheet!$AC25+Scoresheet!$AD25),0.01))</f>
        <v>0.5</v>
      </c>
      <c r="Y25" s="66">
        <f>IF((Scoresheet!$AB25+Scoresheet!$AC25+Scoresheet!$AD25)=0,0,FLOOR(Scoresheet!AC25/(Scoresheet!$AB25+Scoresheet!$AC25+Scoresheet!$AD25),0.01))</f>
        <v>0.5</v>
      </c>
      <c r="Z25" s="115">
        <f>IF((Scoresheet!$AB25+Scoresheet!$AC25+Scoresheet!$AD25)=0,0,FLOOR(Scoresheet!AD25/(Scoresheet!$AB25+Scoresheet!$AC25+Scoresheet!$AD25),0.01))</f>
        <v>0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0.5</v>
      </c>
      <c r="AH25" s="109">
        <f>IF((Scoresheet!$AJ25+Scoresheet!$AK25+Scoresheet!$AL25)=0,0,FLOOR(Scoresheet!AL25/(Scoresheet!$AJ25+Scoresheet!$AK25+Scoresheet!$AL25),0.01))</f>
        <v>0.5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0</v>
      </c>
      <c r="AV25" s="66">
        <f t="shared" si="16"/>
        <v>0</v>
      </c>
      <c r="AW25" s="66">
        <f t="shared" si="17"/>
        <v>1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1</v>
      </c>
      <c r="BC25" s="66">
        <f t="shared" si="23"/>
        <v>1</v>
      </c>
      <c r="BD25" s="66">
        <f t="shared" si="24"/>
        <v>1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1</v>
      </c>
      <c r="BL25" s="66">
        <f t="shared" si="32"/>
        <v>1</v>
      </c>
      <c r="BM25" s="66">
        <f t="shared" si="33"/>
        <v>1</v>
      </c>
      <c r="BN25" s="66">
        <f t="shared" si="34"/>
        <v>0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1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Veronica salicifolia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0.5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1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0.33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0.33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0.33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1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1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1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0</v>
      </c>
      <c r="AT26" s="66">
        <f t="shared" si="14"/>
        <v>1</v>
      </c>
      <c r="AU26" s="66">
        <f t="shared" si="15"/>
        <v>0</v>
      </c>
      <c r="AV26" s="66">
        <f t="shared" si="16"/>
        <v>1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1</v>
      </c>
      <c r="BC26" s="66">
        <f t="shared" si="23"/>
        <v>1</v>
      </c>
      <c r="BD26" s="66">
        <f t="shared" si="24"/>
        <v>1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0</v>
      </c>
      <c r="BK26" s="66">
        <f t="shared" si="31"/>
        <v>1</v>
      </c>
      <c r="BL26" s="66">
        <f t="shared" si="32"/>
        <v>0</v>
      </c>
      <c r="BM26" s="66">
        <f t="shared" si="33"/>
        <v>0</v>
      </c>
      <c r="BN26" s="66">
        <f t="shared" si="34"/>
        <v>1</v>
      </c>
      <c r="BO26" s="66">
        <f t="shared" si="35"/>
        <v>0</v>
      </c>
      <c r="BP26" s="66">
        <f t="shared" si="36"/>
        <v>0</v>
      </c>
      <c r="BQ26" s="66">
        <f t="shared" si="37"/>
        <v>0</v>
      </c>
      <c r="BR26" s="66">
        <f t="shared" si="38"/>
        <v>0</v>
      </c>
      <c r="BS26" s="66">
        <f t="shared" si="39"/>
        <v>1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0</v>
      </c>
      <c r="B27" s="109">
        <f>Scoresheet!B27</f>
        <v>0</v>
      </c>
      <c r="C27" s="66">
        <f>IF(Scoresheet!C27=0,0,Scoresheet!C27/(Scoresheet!C27+Scoresheet!D27))</f>
        <v>0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0</v>
      </c>
      <c r="AR27" s="66">
        <f t="shared" si="12"/>
        <v>0</v>
      </c>
      <c r="AS27" s="66">
        <f t="shared" si="13"/>
        <v>0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0</v>
      </c>
      <c r="BV27" s="66">
        <f t="shared" si="42"/>
        <v>0</v>
      </c>
      <c r="BX27" s="66">
        <f t="shared" si="43"/>
        <v>0</v>
      </c>
      <c r="BY27" s="66">
        <f t="shared" si="5"/>
        <v>0</v>
      </c>
      <c r="BZ27" s="66">
        <f t="shared" si="6"/>
        <v>0</v>
      </c>
      <c r="CA27" s="66">
        <f t="shared" si="7"/>
        <v>0</v>
      </c>
      <c r="CB27" s="66">
        <f t="shared" si="8"/>
        <v>0</v>
      </c>
      <c r="CC27" s="66">
        <f t="shared" si="9"/>
        <v>0</v>
      </c>
      <c r="CD27" s="66">
        <f t="shared" si="10"/>
        <v>0</v>
      </c>
    </row>
    <row r="28" spans="1:82">
      <c r="A28" s="96">
        <f t="shared" si="11"/>
        <v>0</v>
      </c>
      <c r="B28" s="109">
        <f>Scoresheet!B28</f>
        <v>0</v>
      </c>
      <c r="C28" s="66">
        <f>IF(Scoresheet!C28=0,0,Scoresheet!C28/(Scoresheet!C28+Scoresheet!D28))</f>
        <v>0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0</v>
      </c>
      <c r="AR28" s="66">
        <f t="shared" si="12"/>
        <v>0</v>
      </c>
      <c r="AS28" s="66">
        <f t="shared" si="13"/>
        <v>0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0</v>
      </c>
      <c r="BV28" s="66">
        <f t="shared" si="42"/>
        <v>0</v>
      </c>
      <c r="BX28" s="66">
        <f t="shared" si="43"/>
        <v>0</v>
      </c>
      <c r="BY28" s="66">
        <f t="shared" si="5"/>
        <v>0</v>
      </c>
      <c r="BZ28" s="66">
        <f t="shared" si="6"/>
        <v>0</v>
      </c>
      <c r="CA28" s="66">
        <f t="shared" si="7"/>
        <v>0</v>
      </c>
      <c r="CB28" s="66">
        <f t="shared" si="8"/>
        <v>0</v>
      </c>
      <c r="CC28" s="66">
        <f t="shared" si="9"/>
        <v>0</v>
      </c>
      <c r="CD28" s="66">
        <f t="shared" si="10"/>
        <v>0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20</v>
      </c>
      <c r="B108" s="118" t="s">
        <v>10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11</v>
      </c>
      <c r="AQ108" s="96" ph="1">
        <f t="shared" ref="AQ108:BV108" si="91">SUM(AQ7:AQ107)</f>
        <v>20</v>
      </c>
      <c r="AR108" s="96" ph="1">
        <f t="shared" si="91"/>
        <v>20</v>
      </c>
      <c r="AS108" s="96" ph="1">
        <f t="shared" si="91"/>
        <v>10</v>
      </c>
      <c r="AT108" s="96" ph="1">
        <f t="shared" si="91"/>
        <v>10</v>
      </c>
      <c r="AU108" s="96" ph="1">
        <f t="shared" si="91"/>
        <v>5</v>
      </c>
      <c r="AV108" s="96" ph="1">
        <f t="shared" si="91"/>
        <v>5</v>
      </c>
      <c r="AW108" s="96" ph="1">
        <f t="shared" si="91"/>
        <v>6</v>
      </c>
      <c r="AX108" s="96" ph="1">
        <f t="shared" si="91"/>
        <v>6</v>
      </c>
      <c r="AY108" s="96" ph="1">
        <f t="shared" si="91"/>
        <v>1</v>
      </c>
      <c r="AZ108" s="96" ph="1">
        <f t="shared" si="91"/>
        <v>4</v>
      </c>
      <c r="BA108" s="96" ph="1">
        <f t="shared" si="91"/>
        <v>10</v>
      </c>
      <c r="BB108" s="96" ph="1">
        <f t="shared" si="91"/>
        <v>11</v>
      </c>
      <c r="BC108" s="96" ph="1">
        <f t="shared" si="91"/>
        <v>9</v>
      </c>
      <c r="BD108" s="96" ph="1">
        <f t="shared" si="91"/>
        <v>11</v>
      </c>
      <c r="BE108" s="96" ph="1">
        <f t="shared" si="91"/>
        <v>7</v>
      </c>
      <c r="BF108" s="96" ph="1">
        <f t="shared" si="91"/>
        <v>4</v>
      </c>
      <c r="BG108" s="96" ph="1">
        <f t="shared" si="91"/>
        <v>1</v>
      </c>
      <c r="BH108" s="96" ph="1">
        <f t="shared" si="91"/>
        <v>3</v>
      </c>
      <c r="BI108" s="96" ph="1">
        <f t="shared" si="91"/>
        <v>8</v>
      </c>
      <c r="BJ108" s="96" ph="1">
        <f t="shared" si="91"/>
        <v>15</v>
      </c>
      <c r="BK108" s="96" ph="1">
        <f t="shared" si="91"/>
        <v>8</v>
      </c>
      <c r="BL108" s="96" ph="1">
        <f t="shared" si="91"/>
        <v>3</v>
      </c>
      <c r="BM108" s="96" ph="1">
        <f t="shared" si="91"/>
        <v>9</v>
      </c>
      <c r="BN108" s="96" ph="1">
        <f t="shared" si="91"/>
        <v>16</v>
      </c>
      <c r="BO108" s="96" ph="1">
        <f t="shared" si="91"/>
        <v>2</v>
      </c>
      <c r="BP108" s="96" ph="1">
        <f t="shared" si="91"/>
        <v>15</v>
      </c>
      <c r="BQ108" s="96" ph="1">
        <f t="shared" si="91"/>
        <v>9</v>
      </c>
      <c r="BR108" s="96" ph="1">
        <f t="shared" si="91"/>
        <v>4</v>
      </c>
      <c r="BS108" s="96" ph="1">
        <f t="shared" si="91"/>
        <v>6</v>
      </c>
      <c r="BT108" s="96" ph="1">
        <f t="shared" si="91"/>
        <v>2</v>
      </c>
      <c r="BU108" s="96" ph="1">
        <f t="shared" si="91"/>
        <v>20</v>
      </c>
      <c r="BV108" s="96" ph="1">
        <f t="shared" si="91"/>
        <v>7</v>
      </c>
      <c r="BW108" s="117" t="s">
        <v>11</v>
      </c>
      <c r="BX108" s="117" ph="1">
        <f>SUM(BX7:BX107)</f>
        <v>20</v>
      </c>
      <c r="BY108" s="117" ph="1">
        <f t="shared" ref="BY108:CD108" si="92">SUM(BY7:BY107)</f>
        <v>20</v>
      </c>
      <c r="BZ108" s="117" ph="1">
        <f t="shared" si="92"/>
        <v>20</v>
      </c>
      <c r="CA108" s="117" ph="1">
        <f t="shared" si="92"/>
        <v>20</v>
      </c>
      <c r="CB108" s="117" ph="1">
        <f t="shared" si="92"/>
        <v>20</v>
      </c>
      <c r="CC108" s="117" ph="1">
        <f t="shared" si="92"/>
        <v>20</v>
      </c>
      <c r="CD108" s="117" ph="1">
        <f t="shared" si="92"/>
        <v>20</v>
      </c>
    </row>
    <row r="109" spans="1:82">
      <c r="A109" s="96"/>
      <c r="B109" s="118" t="s">
        <v>12</v>
      </c>
      <c r="C109" s="117"/>
      <c r="D109" s="123">
        <f>SUM(D7:D107)</f>
        <v>0</v>
      </c>
      <c r="E109" s="97">
        <f t="shared" ref="E109:AH109" si="93">SUM(E7:E107)</f>
        <v>10</v>
      </c>
      <c r="F109" s="97">
        <f>SUM(F7:F107)</f>
        <v>7</v>
      </c>
      <c r="G109" s="97">
        <f t="shared" si="93"/>
        <v>4</v>
      </c>
      <c r="H109" s="97">
        <f t="shared" si="93"/>
        <v>4.5</v>
      </c>
      <c r="I109" s="97">
        <f t="shared" si="93"/>
        <v>5.5</v>
      </c>
      <c r="J109" s="123">
        <f t="shared" si="93"/>
        <v>4</v>
      </c>
      <c r="K109" s="97">
        <f t="shared" si="93"/>
        <v>0.33</v>
      </c>
      <c r="L109" s="97">
        <f t="shared" si="93"/>
        <v>1.4900000000000002</v>
      </c>
      <c r="M109" s="97">
        <f t="shared" si="93"/>
        <v>3.9000000000000004</v>
      </c>
      <c r="N109" s="97">
        <f t="shared" si="93"/>
        <v>3.9800000000000004</v>
      </c>
      <c r="O109" s="97">
        <f t="shared" si="93"/>
        <v>2.9800000000000004</v>
      </c>
      <c r="P109" s="97">
        <f t="shared" si="93"/>
        <v>3.5600000000000005</v>
      </c>
      <c r="Q109" s="97">
        <f t="shared" si="93"/>
        <v>2.1500000000000004</v>
      </c>
      <c r="R109" s="97">
        <f t="shared" si="93"/>
        <v>1.2400000000000002</v>
      </c>
      <c r="S109" s="123">
        <f t="shared" si="93"/>
        <v>0.25</v>
      </c>
      <c r="T109" s="97">
        <f t="shared" si="93"/>
        <v>3</v>
      </c>
      <c r="U109" s="97">
        <f t="shared" si="93"/>
        <v>4.33</v>
      </c>
      <c r="V109" s="97">
        <f t="shared" si="93"/>
        <v>8.83</v>
      </c>
      <c r="W109" s="123">
        <f t="shared" si="93"/>
        <v>4.83</v>
      </c>
      <c r="X109" s="97">
        <f t="shared" si="93"/>
        <v>2.5</v>
      </c>
      <c r="Y109" s="97">
        <f t="shared" si="93"/>
        <v>5</v>
      </c>
      <c r="Z109" s="123">
        <f t="shared" si="93"/>
        <v>12.5</v>
      </c>
      <c r="AA109" s="97">
        <f t="shared" si="93"/>
        <v>1</v>
      </c>
      <c r="AB109" s="97">
        <f t="shared" si="93"/>
        <v>9.33</v>
      </c>
      <c r="AC109" s="97">
        <f t="shared" si="93"/>
        <v>3.83</v>
      </c>
      <c r="AD109" s="97">
        <f t="shared" si="93"/>
        <v>1.33</v>
      </c>
      <c r="AE109" s="123">
        <f t="shared" si="93"/>
        <v>4.5</v>
      </c>
      <c r="AF109" s="97">
        <f t="shared" si="93"/>
        <v>0.83000000000000007</v>
      </c>
      <c r="AG109" s="97">
        <f t="shared" si="93"/>
        <v>15.83</v>
      </c>
      <c r="AH109" s="123">
        <f t="shared" si="93"/>
        <v>3.33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13</v>
      </c>
      <c r="C110" s="117"/>
      <c r="D110" s="123">
        <f>AR108</f>
        <v>20</v>
      </c>
      <c r="E110" s="97">
        <f>BY108</f>
        <v>20</v>
      </c>
      <c r="F110" s="97">
        <f>BY108</f>
        <v>20</v>
      </c>
      <c r="G110" s="97">
        <f>BY108</f>
        <v>20</v>
      </c>
      <c r="H110" s="97">
        <f>BY108</f>
        <v>20</v>
      </c>
      <c r="I110" s="97">
        <f>BY108</f>
        <v>20</v>
      </c>
      <c r="J110" s="123">
        <f>BY108</f>
        <v>20</v>
      </c>
      <c r="K110" s="98">
        <f>BZ108</f>
        <v>20</v>
      </c>
      <c r="L110" s="98">
        <f>BZ108</f>
        <v>20</v>
      </c>
      <c r="M110" s="98">
        <f>BZ108</f>
        <v>20</v>
      </c>
      <c r="N110" s="98">
        <f>BZ108</f>
        <v>20</v>
      </c>
      <c r="O110" s="98">
        <f>BZ108</f>
        <v>20</v>
      </c>
      <c r="P110" s="98">
        <f>BZ108</f>
        <v>20</v>
      </c>
      <c r="Q110" s="98">
        <f>BZ108</f>
        <v>20</v>
      </c>
      <c r="R110" s="98">
        <f>BZ108</f>
        <v>20</v>
      </c>
      <c r="S110" s="119">
        <f>BZ108</f>
        <v>20</v>
      </c>
      <c r="T110" s="99">
        <f>CA108</f>
        <v>20</v>
      </c>
      <c r="U110" s="99">
        <f>CA108</f>
        <v>20</v>
      </c>
      <c r="V110" s="99">
        <f>CA108</f>
        <v>20</v>
      </c>
      <c r="W110" s="120">
        <f>CA108</f>
        <v>20</v>
      </c>
      <c r="X110" s="117">
        <f>CB108</f>
        <v>20</v>
      </c>
      <c r="Y110" s="117">
        <f>CB108</f>
        <v>20</v>
      </c>
      <c r="Z110" s="118">
        <f>CB108</f>
        <v>20</v>
      </c>
      <c r="AA110" s="101">
        <f>CC108</f>
        <v>20</v>
      </c>
      <c r="AB110" s="101">
        <f>CC108</f>
        <v>20</v>
      </c>
      <c r="AC110" s="101">
        <f>CC108</f>
        <v>20</v>
      </c>
      <c r="AD110" s="101">
        <f>CC108</f>
        <v>20</v>
      </c>
      <c r="AE110" s="121">
        <f>CC108</f>
        <v>20</v>
      </c>
      <c r="AF110" s="95">
        <f>CD108</f>
        <v>20</v>
      </c>
      <c r="AG110" s="95">
        <f>CD108</f>
        <v>20</v>
      </c>
      <c r="AH110" s="122">
        <f>CD108</f>
        <v>20</v>
      </c>
      <c r="AI110" s="95"/>
      <c r="AJ110" s="95"/>
      <c r="AK110" s="95"/>
      <c r="AL110" s="95"/>
      <c r="AM110" s="95"/>
      <c r="AN110" s="95"/>
      <c r="AP110" s="66" t="s">
        <v>25</v>
      </c>
      <c r="AQ110" s="66">
        <f>SUM(BX108:CD108)</f>
        <v>140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27</v>
      </c>
      <c r="AQ111" s="66">
        <f>AQ108*7-SUM(BX108:CD108)</f>
        <v>0</v>
      </c>
    </row>
    <row r="112" spans="1:82">
      <c r="A112" s="96"/>
      <c r="B112" s="96" t="s">
        <v>14</v>
      </c>
      <c r="C112" s="96"/>
      <c r="D112" s="59">
        <f>(D109/AR108)*100</f>
        <v>0</v>
      </c>
      <c r="E112" s="59">
        <f>(E109/BY108)*100</f>
        <v>50</v>
      </c>
      <c r="F112" s="59">
        <f>(F109/BY108)*100</f>
        <v>35</v>
      </c>
      <c r="G112" s="59">
        <f>(G109/BY108)*100</f>
        <v>20</v>
      </c>
      <c r="H112" s="59">
        <f>(H109/BY108)*100</f>
        <v>22.5</v>
      </c>
      <c r="I112" s="59">
        <f>(I109/BY108)*100</f>
        <v>27.500000000000004</v>
      </c>
      <c r="J112" s="59">
        <f>(J109/BY108)*100</f>
        <v>20</v>
      </c>
      <c r="K112" s="59">
        <f>(K109/BZ108)*100</f>
        <v>1.6500000000000001</v>
      </c>
      <c r="L112" s="59">
        <f>(L109/BZ108)*100</f>
        <v>7.4500000000000011</v>
      </c>
      <c r="M112" s="59">
        <f>(M109/BZ108)*100</f>
        <v>19.5</v>
      </c>
      <c r="N112" s="59">
        <f>(N109/BZ108)*100</f>
        <v>19.900000000000002</v>
      </c>
      <c r="O112" s="59">
        <f>(O109/BZ108)*100</f>
        <v>14.900000000000002</v>
      </c>
      <c r="P112" s="59">
        <f>(P109/BZ108)*100</f>
        <v>17.8</v>
      </c>
      <c r="Q112" s="59">
        <f>(Q109/BZ108)*100</f>
        <v>10.750000000000002</v>
      </c>
      <c r="R112" s="59">
        <f>(R109/BZ108)*100</f>
        <v>6.2000000000000011</v>
      </c>
      <c r="S112" s="59">
        <f>(S109/BZ108)*100</f>
        <v>1.25</v>
      </c>
      <c r="T112" s="59">
        <f>(T109/CA108)*100</f>
        <v>15</v>
      </c>
      <c r="U112" s="59">
        <f>(U109/CA108)*100</f>
        <v>21.65</v>
      </c>
      <c r="V112" s="59">
        <f>(V109/CA108)*100</f>
        <v>44.15</v>
      </c>
      <c r="W112" s="59">
        <f>(W109/CA108)*100</f>
        <v>24.15</v>
      </c>
      <c r="X112" s="59">
        <f>(X109/CB108)*100</f>
        <v>12.5</v>
      </c>
      <c r="Y112" s="59">
        <f>(Y109/CB108)*100</f>
        <v>25</v>
      </c>
      <c r="Z112" s="59">
        <f>(Z109/CB108)*100</f>
        <v>62.5</v>
      </c>
      <c r="AA112" s="59">
        <f>(AA109/CC108)*100</f>
        <v>5</v>
      </c>
      <c r="AB112" s="59">
        <f>(AB109/CC108)*100</f>
        <v>46.650000000000006</v>
      </c>
      <c r="AC112" s="59">
        <f>(AC109/CC108)*100</f>
        <v>19.149999999999999</v>
      </c>
      <c r="AD112" s="59">
        <f>(AD109/CC108)*100</f>
        <v>6.65</v>
      </c>
      <c r="AE112" s="59">
        <f>(AE109/CC108)*100</f>
        <v>22.5</v>
      </c>
      <c r="AF112" s="59">
        <f>(AF109/CD108)*100</f>
        <v>4.1500000000000004</v>
      </c>
      <c r="AG112" s="59">
        <f>(AG109/CD108)*100</f>
        <v>79.149999999999991</v>
      </c>
      <c r="AH112" s="59">
        <f>(AH109/CD108)*100</f>
        <v>16.650000000000002</v>
      </c>
      <c r="AP112" s="66" t="s">
        <v>26</v>
      </c>
      <c r="AQ112" s="66">
        <f>AQ108*7</f>
        <v>140</v>
      </c>
    </row>
    <row r="114" spans="42:43">
      <c r="AP114" s="66" t="s">
        <v>28</v>
      </c>
      <c r="AQ114" s="66">
        <f>(AQ110-AQ111)/AQ112</f>
        <v>1</v>
      </c>
    </row>
  </sheetData>
  <sheetCalcPr fullCalcOnLoad="1"/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Tammo</dc:creator>
  <cp:lastModifiedBy>Teresa Spicer</cp:lastModifiedBy>
  <dcterms:created xsi:type="dcterms:W3CDTF">2001-04-20T19:03:27Z</dcterms:created>
  <dcterms:modified xsi:type="dcterms:W3CDTF">2013-02-17T22:22:08Z</dcterms:modified>
</cp:coreProperties>
</file>